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26" documentId="13_ncr:1_{F6CB121F-512D-4AA6-A0C1-0FB36C537598}" xr6:coauthVersionLast="47" xr6:coauthVersionMax="47" xr10:uidLastSave="{03DF517B-D625-472F-9150-6971F5651BD2}"/>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<sst xmlns="http://schemas.openxmlformats.org/spreadsheetml/2006/main" count="178603" uniqueCount="39085">
  <si>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</si>
  <si>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</si>
  <si>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</si>
  <si>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</si>
  <si>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</si>
  <si>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</si>
  <si>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</si>
  <si>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</si>
  <si>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</si>
  <si>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</si>
  <si>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</si>
  <si>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</si>
  <si>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</si>
  <si>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</si>
  <si>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</si>
  <si>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</si>
  <si>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</si>
  <si>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</si>
  <si>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</si>
  <si>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</si>
  <si>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</si>
  <si>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</si>
  <si>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</si>
  <si>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</si>
  <si>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</si>
  <si>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</si>
  <si>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</si>
  <si>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</si>
  <si>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</si>
  <si>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</si>
  <si>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</si>
  <si>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</si>
  <si>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</si>
  <si>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</si>
  <si>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</si>
  <si>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</si>
  <si>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</si>
  <si>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</si>
  <si>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</si>
  <si>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</si>
  <si>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</si>
  <si>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</si>
  <si>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</si>
  <si>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</si>
  <si>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</si>
  <si>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</si>
  <si>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</si>
  <si>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</si>
  <si>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</si>
  <si>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</si>
  <si>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</si>
  <si>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</si>
  <si>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</si>
  <si>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</si>
  <si>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</si>
  <si>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</si>
  <si>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</si>
  <si>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</si>
  <si>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</si>
  <si>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</si>
  <si>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</si>
  <si>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</si>
  <si>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</si>
  <si>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</si>
  <si>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</si>
  <si>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</si>
  <si>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</si>
  <si>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</si>
  <si>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</si>
  <si>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</si>
  <si>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</si>
  <si>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</si>
  <si>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</si>
  <si>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</si>
  <si>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</si>
  <si>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</si>
  <si>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</si>
  <si>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</si>
  <si>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</si>
  <si>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</si>
  <si>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</si>
  <si>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</si>
  <si>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</si>
  <si>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</si>
  <si>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</si>
  <si>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</si>
  <si>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</si>
  <si>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</si>
  <si>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</si>
  <si>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</si>
  <si>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</si>
  <si>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</si>
  <si>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</si>
  <si>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</si>
  <si>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</si>
  <si>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</si>
  <si>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</si>
  <si>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</si>
  <si>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</si>
  <si>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</si>
  <si>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</si>
  <si>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</si>
  <si>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</si>
  <si>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</si>
  <si>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</si>
  <si>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</si>
  <si>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</si>
  <si>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</si>
  <si>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</si>
  <si>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</si>
  <si>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</si>
  <si>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</si>
  <si>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</si>
  <si>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</si>
  <si>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</si>
  <si>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</si>
  <si>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</si>
  <si>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</si>
  <si>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</si>
  <si>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</si>
  <si>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</si>
  <si>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</si>
  <si>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</si>
  <si>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</si>
  <si>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</si>
  <si>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</si>
  <si>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</si>
  <si>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</si>
  <si>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</si>
  <si>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</si>
  <si>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</si>
  <si>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</si>
  <si>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</si>
  <si>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</si>
  <si>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</si>
  <si>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</si>
  <si>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</si>
  <si>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</si>
  <si>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</si>
  <si>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</si>
  <si>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</si>
  <si>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</si>
  <si>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</si>
  <si>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</si>
  <si>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</si>
  <si>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</si>
  <si>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</si>
  <si>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</si>
  <si>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</si>
  <si>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</si>
  <si>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</si>
  <si>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</si>
  <si>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</si>
  <si>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</si>
  <si>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</si>
  <si>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</si>
  <si>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</si>
  <si>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</si>
  <si>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</si>
  <si>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</si>
  <si>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</si>
  <si>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</si>
  <si>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</si>
  <si>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</si>
  <si>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</si>
  <si>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</si>
  <si>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</si>
  <si>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</si>
  <si>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</si>
  <si>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</si>
  <si>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</si>
  <si>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</si>
  <si>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</si>
  <si>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</si>
  <si>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</si>
  <si>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</si>
  <si>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</si>
  <si>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</si>
  <si>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</si>
  <si>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</si>
  <si>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</si>
  <si>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</si>
  <si>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</si>
  <si>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</si>
  <si>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</si>
  <si>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</si>
  <si>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</si>
  <si>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</si>
  <si>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</si>
  <si>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</si>
  <si>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</si>
  <si>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</si>
  <si>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</si>
  <si>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</si>
  <si>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</si>
  <si>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</si>
  <si>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</si>
  <si>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</si>
  <si>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</si>
  <si>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</si>
  <si>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</si>
  <si>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</si>
  <si>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</si>
  <si>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</si>
  <si>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</si>
  <si>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</si>
  <si>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</si>
  <si>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</si>
  <si>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</si>
  <si>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</si>
  <si>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</si>
  <si>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</si>
  <si>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</si>
  <si>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</si>
  <si>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</si>
  <si>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</si>
  <si>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</si>
  <si>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</si>
  <si>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</si>
  <si>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</si>
  <si>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</si>
  <si>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</si>
  <si>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</si>
  <si>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</si>
  <si>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</si>
  <si>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</si>
  <si>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</si>
  <si>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</si>
  <si>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</si>
  <si>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</si>
  <si>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</si>
  <si>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</si>
  <si>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</si>
  <si>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</si>
  <si>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</si>
  <si>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</si>
  <si>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</si>
  <si>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</si>
  <si>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</si>
  <si>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</si>
  <si>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</si>
  <si>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</si>
  <si>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</si>
  <si>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</si>
  <si>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</si>
  <si>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</si>
  <si>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</si>
  <si>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</si>
  <si>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</si>
  <si>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</si>
  <si>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</si>
  <si>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</si>
  <si>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</si>
  <si>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</si>
  <si>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</si>
  <si>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</si>
  <si>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</si>
  <si>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</si>
  <si>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</si>
  <si>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</si>
  <si>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</si>
  <si>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</si>
  <si>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</si>
  <si>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</si>
  <si>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</si>
  <si>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</si>
  <si>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</si>
  <si>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</si>
  <si>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</si>
  <si>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</si>
  <si>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</si>
  <si>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</si>
  <si>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</si>
  <si>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</si>
  <si>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</si>
  <si>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</si>
  <si>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</si>
  <si>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</si>
  <si>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</si>
  <si>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</si>
  <si>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</si>
  <si>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</si>
  <si>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</si>
  <si>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</si>
  <si>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</si>
  <si>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</si>
  <si>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</si>
  <si>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</si>
  <si>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</si>
  <si>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</si>
  <si>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</si>
  <si>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</si>
  <si>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</si>
  <si>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</si>
  <si>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</si>
  <si>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</si>
  <si>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</si>
  <si>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</si>
  <si>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</si>
  <si>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</si>
  <si>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</si>
  <si>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</si>
  <si>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</si>
  <si>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</si>
  <si>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</si>
  <si>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</si>
  <si>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</si>
  <si>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</si>
  <si>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</si>
  <si>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</si>
  <si>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</si>
  <si>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</si>
  <si>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</si>
  <si>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</si>
  <si>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</si>
  <si>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</si>
  <si>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</si>
  <si>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</si>
  <si>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</si>
  <si>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</si>
  <si>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</si>
  <si>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</si>
  <si>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</si>
  <si>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</si>
  <si>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</si>
  <si>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</si>
  <si>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</si>
  <si>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</si>
  <si>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</si>
  <si>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</si>
  <si>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</si>
  <si>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</si>
  <si>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</si>
  <si>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</si>
  <si>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</si>
  <si>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</si>
  <si>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</si>
  <si>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</si>
  <si>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</si>
  <si>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</si>
  <si>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</si>
  <si>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</si>
  <si>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</si>
  <si>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</si>
  <si>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</si>
  <si>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</si>
  <si>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</si>
  <si>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</si>
  <si>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</si>
  <si>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</si>
  <si>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</si>
  <si>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</si>
  <si>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</si>
  <si>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</si>
  <si>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</si>
  <si>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</si>
  <si>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</si>
  <si>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</si>
  <si>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</si>
  <si>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</si>
  <si>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</si>
  <si>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</si>
  <si>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</si>
  <si>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</si>
  <si>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</si>
  <si>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</si>
  <si>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</si>
  <si>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</si>
  <si>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</si>
  <si>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</si>
  <si>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</si>
  <si>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</si>
  <si>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</si>
  <si>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</si>
  <si>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</si>
  <si>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</si>
  <si>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</si>
  <si>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</si>
  <si>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</si>
  <si>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</si>
  <si>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</si>
  <si>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</si>
  <si>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</si>
  <si>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</si>
  <si>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</si>
  <si>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</si>
  <si>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</si>
  <si>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</si>
  <si>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</si>
  <si>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</si>
  <si>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</si>
  <si>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</si>
  <si>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</si>
  <si>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</si>
  <si>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</si>
  <si>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</si>
  <si>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</si>
  <si>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</si>
  <si>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</si>
  <si>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</si>
  <si>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</si>
  <si>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</si>
  <si>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</si>
  <si>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</si>
  <si>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</si>
  <si>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</si>
  <si>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</si>
  <si>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</si>
  <si>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</si>
  <si>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</si>
  <si>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</si>
  <si>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</si>
  <si>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</si>
  <si>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</si>
  <si>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</si>
  <si>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</si>
  <si>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</si>
  <si>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</si>
  <si>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</si>
  <si>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</si>
  <si>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</si>
  <si>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</si>
  <si>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</si>
  <si>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</si>
  <si>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</si>
  <si>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</si>
  <si>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</si>
  <si>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</si>
  <si>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</si>
  <si>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</si>
  <si>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</si>
  <si>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</si>
  <si>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</si>
  <si>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</si>
  <si>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</si>
  <si>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</si>
  <si>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</si>
  <si>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</si>
  <si>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</si>
  <si>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</si>
  <si>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</si>
  <si>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</si>
  <si>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</si>
  <si>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</si>
  <si>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</si>
  <si>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</si>
  <si>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</si>
  <si>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</si>
  <si>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</si>
  <si>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</si>
  <si>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</si>
  <si>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</si>
  <si>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</si>
  <si>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</si>
  <si>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</si>
  <si>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</si>
  <si>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</si>
  <si>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</si>
  <si>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</si>
  <si>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</si>
  <si>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</si>
  <si>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</si>
  <si>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</si>
  <si>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</si>
  <si>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</si>
  <si>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</si>
  <si>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</si>
  <si>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</si>
  <si>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</si>
  <si>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</si>
  <si>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</si>
  <si>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</si>
  <si>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</si>
  <si>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</si>
  <si>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</si>
  <si>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</si>
  <si>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</si>
  <si>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</si>
  <si>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</si>
  <si>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</si>
  <si>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</si>
  <si>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</si>
  <si>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</si>
  <si>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</si>
  <si>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</si>
  <si>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</si>
  <si>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</si>
  <si>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</si>
  <si>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</si>
  <si>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</si>
  <si>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</si>
  <si>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</si>
  <si>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</si>
  <si>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</si>
  <si>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</si>
  <si>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</si>
  <si>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</si>
  <si>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</si>
  <si>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</si>
  <si>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</si>
  <si>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</si>
  <si>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</si>
  <si>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</si>
  <si>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</si>
  <si>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</si>
  <si>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</si>
  <si>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</si>
  <si>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</si>
  <si>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</si>
  <si>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</si>
  <si>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</si>
  <si>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</si>
  <si>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</si>
  <si>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</si>
  <si>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</si>
  <si>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</si>
  <si>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</si>
  <si>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</si>
  <si>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</si>
  <si>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</si>
  <si>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</si>
  <si>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</si>
  <si>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</si>
  <si>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</si>
  <si>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</si>
  <si>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</si>
  <si>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</si>
  <si>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</si>
  <si>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</si>
  <si>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</si>
  <si>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</si>
  <si>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</si>
  <si>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</si>
  <si>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</si>
  <si>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</si>
  <si>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</si>
  <si>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</si>
  <si>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</si>
  <si>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</si>
  <si>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</si>
  <si>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</si>
  <si>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</si>
  <si>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</si>
  <si>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</si>
  <si>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</si>
  <si>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</si>
  <si>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</si>
  <si>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</si>
  <si>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</si>
  <si>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</si>
  <si>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</si>
  <si>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</si>
  <si>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</si>
  <si>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</si>
  <si>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</si>
  <si>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</si>
  <si>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</si>
  <si>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</si>
  <si>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</si>
  <si>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</si>
  <si>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</si>
  <si>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</si>
  <si>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</si>
  <si>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</si>
  <si>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</si>
  <si>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</si>
  <si>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</si>
  <si>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</si>
  <si>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</si>
  <si>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</si>
  <si>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</si>
  <si>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</si>
  <si>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</si>
  <si>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</si>
  <si>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</si>
  <si>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</si>
  <si>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</si>
  <si>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</si>
  <si>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</si>
  <si>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</si>
  <si>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</si>
  <si>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</si>
  <si>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</si>
  <si>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</si>
  <si>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</si>
  <si>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</si>
  <si>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</si>
  <si>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</si>
  <si>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</si>
  <si>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</si>
  <si>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</si>
  <si>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</si>
  <si>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</si>
  <si>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</si>
  <si>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</si>
  <si>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</si>
  <si>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</si>
  <si>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</si>
  <si>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</si>
  <si>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</si>
  <si>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</si>
  <si>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</si>
  <si>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</si>
  <si>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</si>
  <si>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</si>
  <si>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</si>
  <si>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</si>
  <si>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</si>
  <si>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</si>
  <si>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</si>
  <si>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</si>
  <si>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</si>
  <si>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</si>
  <si>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</si>
  <si>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</si>
  <si>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</si>
  <si>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</si>
  <si>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</si>
  <si>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</si>
  <si>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</si>
  <si>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</si>
  <si>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</si>
  <si>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</si>
  <si>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</si>
  <si>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</si>
  <si>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</si>
  <si>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</si>
  <si>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</si>
  <si>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</si>
  <si>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</si>
  <si>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</si>
  <si>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</si>
  <si>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</si>
  <si>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</si>
  <si>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</si>
  <si>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</si>
  <si>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</si>
  <si>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</si>
  <si>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</si>
  <si>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</si>
  <si>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</si>
  <si>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</si>
  <si>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</si>
  <si>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</si>
  <si>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</si>
  <si>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</si>
  <si>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</si>
  <si>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</si>
  <si>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</si>
  <si>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</si>
  <si>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</si>
  <si>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</si>
  <si>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</si>
  <si>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</si>
  <si>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</si>
  <si>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</si>
  <si>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</si>
  <si>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</si>
  <si>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</si>
  <si>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</si>
  <si>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</si>
  <si>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</si>
  <si>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</si>
  <si>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</si>
  <si>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</si>
  <si>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</si>
  <si>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</si>
  <si>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</si>
  <si>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</si>
  <si>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</si>
  <si>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</si>
  <si>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</si>
  <si>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</si>
  <si>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</si>
  <si>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</si>
  <si>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</si>
  <si>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</si>
  <si>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</si>
  <si>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</si>
  <si>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</si>
  <si>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</si>
  <si>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</si>
  <si>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</si>
  <si>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</si>
  <si>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</si>
  <si>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</si>
  <si>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</si>
  <si>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</si>
  <si>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</si>
  <si>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</si>
  <si>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</si>
  <si>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</si>
  <si>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</si>
  <si>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</si>
  <si>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</si>
  <si>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</si>
  <si>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</si>
  <si>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</si>
  <si>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</si>
  <si>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</si>
  <si>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</si>
  <si>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</si>
  <si>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</si>
  <si>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</si>
  <si>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</si>
  <si>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</si>
  <si>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</si>
  <si>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</si>
  <si>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</si>
  <si>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</si>
  <si>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</si>
  <si>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</si>
  <si>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</si>
  <si>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</si>
  <si>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</si>
  <si>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</si>
  <si>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</si>
  <si>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</si>
  <si>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</si>
  <si>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</si>
  <si>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</si>
  <si>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</si>
  <si>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</si>
  <si>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</si>
  <si>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</si>
  <si>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</si>
  <si>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</si>
  <si>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</si>
  <si>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</si>
  <si>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</si>
  <si>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</si>
  <si>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</si>
  <si>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</si>
  <si>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</si>
  <si>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</si>
  <si>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</si>
  <si>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</si>
  <si>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</si>
  <si>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</si>
  <si>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</si>
  <si>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</si>
  <si>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</si>
  <si>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</si>
  <si>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</si>
  <si>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</si>
  <si>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</si>
  <si>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</si>
  <si>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</si>
  <si>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</si>
  <si>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</si>
  <si>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</si>
  <si>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</si>
  <si>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</si>
  <si>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</si>
  <si>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</si>
  <si>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</si>
  <si>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</si>
  <si>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</si>
  <si>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</si>
  <si>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</si>
  <si>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</si>
  <si>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</si>
  <si>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</si>
  <si>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</si>
  <si>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</si>
  <si>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</si>
  <si>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</si>
  <si>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</si>
  <si>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</si>
  <si>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</si>
  <si>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</si>
  <si>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</si>
  <si>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</si>
  <si>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</si>
  <si>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</si>
  <si>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</si>
  <si>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</si>
  <si>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</si>
  <si>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</si>
  <si>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</si>
  <si>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</si>
  <si>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</si>
  <si>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</si>
  <si>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</si>
  <si>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</si>
  <si>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</si>
  <si>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</si>
  <si>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</si>
  <si>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</si>
  <si>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</si>
  <si>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</si>
  <si>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</si>
  <si>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</si>
  <si>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</si>
  <si>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</si>
  <si>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</si>
  <si>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</si>
  <si>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</si>
  <si>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</si>
  <si>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</si>
  <si>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</si>
  <si>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</si>
  <si>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</si>
  <si>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</si>
  <si>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</si>
  <si>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</si>
  <si>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</si>
  <si>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</si>
  <si>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</si>
  <si>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</si>
  <si>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</si>
  <si>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</si>
  <si>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</si>
  <si>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</si>
  <si>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</si>
  <si>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</si>
  <si>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</si>
  <si>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</si>
  <si>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</si>
  <si>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</si>
  <si>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</si>
  <si>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</si>
  <si>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</si>
  <si>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</si>
  <si>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</si>
  <si>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</si>
  <si>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</si>
  <si>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</si>
  <si>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</si>
  <si>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</si>
  <si>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</si>
  <si>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</si>
  <si>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</si>
  <si>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</si>
  <si>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</si>
  <si>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</si>
  <si>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</si>
  <si>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</si>
  <si>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</si>
  <si>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</si>
  <si>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</si>
  <si>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</si>
  <si>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</si>
  <si>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</si>
  <si>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</si>
  <si>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</si>
  <si>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</si>
  <si>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</si>
  <si>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</si>
  <si>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</si>
  <si>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</si>
  <si>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</si>
  <si>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</si>
  <si>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</si>
  <si>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</si>
  <si>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</si>
  <si>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</si>
  <si>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</si>
  <si>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</si>
  <si>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</si>
  <si>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</si>
  <si>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</si>
  <si>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</si>
  <si>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</si>
  <si>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</si>
  <si>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</si>
  <si>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</si>
  <si>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</si>
  <si>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</si>
  <si>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</si>
  <si>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</si>
  <si>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</si>
  <si>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</si>
  <si>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</si>
  <si>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</si>
  <si>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</si>
  <si>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</si>
  <si>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</si>
  <si>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</si>
  <si>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</si>
  <si>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</si>
  <si>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</si>
  <si>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</si>
  <si>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</si>
  <si>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</si>
  <si>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</si>
  <si>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</si>
  <si>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</si>
  <si>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</si>
  <si>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</si>
  <si>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</si>
  <si>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</si>
  <si>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</si>
  <si>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</si>
  <si>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</si>
  <si>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</si>
  <si>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</si>
  <si>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</si>
  <si>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</si>
  <si>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</si>
  <si>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</si>
  <si>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</si>
  <si>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</si>
  <si>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</si>
  <si>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</si>
  <si>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</si>
  <si>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</si>
  <si>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</si>
  <si>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</si>
  <si>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</si>
  <si>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</si>
  <si>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</si>
  <si>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</si>
  <si>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</si>
  <si>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</si>
  <si>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</si>
  <si>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</si>
  <si>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</si>
  <si>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</si>
  <si>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</si>
  <si>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</si>
  <si>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</si>
  <si>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</si>
  <si>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</si>
  <si>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</si>
  <si>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</si>
  <si>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</si>
  <si>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</si>
  <si>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</si>
  <si>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</si>
  <si>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</si>
  <si>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</si>
  <si>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</si>
  <si>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</si>
  <si>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</si>
  <si>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</si>
  <si>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</si>
  <si>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</si>
  <si>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</si>
  <si>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</si>
  <si>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</si>
  <si>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</si>
  <si>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</si>
  <si>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</si>
  <si>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</si>
  <si>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</si>
  <si>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</si>
  <si>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</si>
  <si>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</si>
  <si>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</si>
  <si>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</si>
  <si>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</si>
  <si>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</si>
  <si>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</si>
  <si>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</si>
  <si>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</si>
  <si>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</si>
  <si>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</si>
  <si>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</si>
  <si>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</si>
  <si>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</si>
  <si>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</si>
  <si>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</si>
  <si>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</si>
  <si>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</si>
  <si>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</si>
  <si>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</si>
  <si>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</si>
  <si>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</si>
  <si>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</si>
  <si>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</si>
  <si>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</si>
  <si>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</si>
  <si>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</si>
  <si>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</si>
  <si>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</si>
  <si>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</si>
  <si>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</si>
  <si>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</si>
  <si>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</si>
  <si>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</si>
  <si>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</si>
  <si>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</si>
  <si>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</si>
  <si>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</si>
  <si>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</si>
  <si>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</si>
  <si>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</si>
  <si>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</si>
  <si>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</si>
  <si>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</si>
  <si>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</si>
  <si>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</si>
  <si>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</si>
  <si>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</si>
  <si>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</si>
  <si>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</si>
  <si>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</si>
  <si>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</si>
  <si>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</si>
  <si>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</si>
  <si>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</si>
  <si>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</si>
  <si>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</si>
  <si>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</si>
  <si>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</si>
  <si>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</si>
  <si>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</si>
  <si>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</si>
  <si>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</si>
  <si>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</si>
  <si>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</si>
  <si>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</si>
  <si>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</si>
  <si>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</si>
  <si>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</si>
  <si>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</si>
  <si>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</si>
  <si>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</si>
  <si>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</si>
  <si>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</si>
  <si>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</si>
  <si>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</si>
  <si>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</si>
  <si>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</si>
  <si>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</si>
  <si>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</si>
  <si>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</si>
  <si>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</si>
  <si>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</si>
  <si>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</si>
  <si>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</si>
  <si>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</si>
  <si>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</si>
  <si>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</si>
  <si>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</si>
  <si>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</si>
  <si>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</si>
  <si>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</si>
  <si>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</si>
  <si>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</si>
  <si>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</si>
  <si>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</si>
  <si>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</si>
  <si>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</si>
  <si>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</si>
  <si>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</si>
  <si>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</si>
  <si>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</si>
  <si>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</si>
  <si>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</si>
  <si>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</si>
  <si>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</si>
  <si>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</si>
  <si>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</si>
  <si>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</si>
  <si>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</si>
  <si>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</si>
  <si>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</si>
  <si>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</si>
  <si>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</si>
  <si>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</si>
  <si>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</si>
  <si>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</si>
  <si>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</si>
  <si>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</si>
  <si>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</si>
  <si>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</si>
  <si>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</si>
  <si>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</si>
  <si>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</si>
  <si>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</si>
  <si>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</si>
  <si>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</si>
  <si>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</si>
  <si>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</si>
  <si>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</si>
  <si>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</si>
  <si>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</si>
  <si>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</si>
  <si>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</si>
  <si>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</si>
  <si>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</si>
  <si>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</si>
  <si>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</si>
  <si>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</si>
  <si>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</si>
  <si>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</si>
  <si>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</si>
  <si>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</si>
  <si>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</si>
  <si>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</si>
  <si>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</si>
  <si>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</si>
  <si>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</si>
  <si>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</si>
  <si>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</si>
  <si>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</si>
  <si>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</si>
  <si>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</si>
  <si>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</si>
  <si>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</si>
  <si>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</si>
  <si>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</si>
  <si>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</si>
  <si>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</si>
  <si>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</si>
  <si>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</si>
  <si>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</si>
  <si>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</si>
  <si>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</si>
  <si>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</si>
  <si>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</si>
  <si>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</si>
  <si>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</si>
  <si>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</si>
  <si>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</si>
  <si>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</si>
  <si>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</si>
  <si>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</si>
  <si>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</si>
  <si>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</si>
  <si>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</si>
  <si>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</si>
  <si>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</si>
  <si>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</si>
  <si>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</si>
  <si>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</si>
  <si>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</si>
  <si>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</si>
  <si>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</si>
  <si>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</si>
  <si>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</si>
  <si>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</si>
  <si>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</si>
  <si>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</si>
  <si>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</si>
  <si>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</si>
  <si>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</si>
  <si>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</si>
  <si>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</si>
  <si>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</si>
  <si>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</si>
  <si>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</si>
  <si>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</si>
  <si>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</si>
  <si>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</si>
  <si>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</si>
  <si>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</si>
  <si>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</si>
  <si>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</si>
  <si>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</si>
  <si>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</si>
  <si>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</si>
  <si>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</si>
  <si>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</si>
  <si>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</si>
  <si>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</si>
  <si>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</si>
  <si>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</si>
  <si>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</si>
  <si>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</si>
  <si>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</si>
  <si>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</si>
  <si>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</si>
  <si>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</si>
  <si>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</si>
  <si>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</si>
  <si>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</si>
  <si>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</si>
  <si>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</si>
  <si>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</si>
  <si>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</si>
  <si>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</si>
  <si>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</si>
  <si>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</si>
  <si>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</si>
  <si>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</si>
  <si>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</si>
  <si>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</si>
  <si>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</si>
  <si>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</si>
  <si>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</si>
  <si>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</si>
  <si>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</si>
  <si>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</si>
  <si>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</si>
  <si>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</si>
  <si>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</si>
  <si>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</si>
  <si>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</si>
  <si>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</si>
  <si>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</si>
  <si>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</si>
  <si>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</si>
  <si>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</si>
  <si>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</si>
  <si>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</si>
  <si>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</si>
  <si>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</si>
  <si>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</si>
  <si>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</si>
  <si>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</si>
  <si>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</si>
  <si>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</si>
  <si>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</si>
  <si>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</si>
  <si>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</si>
  <si>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</si>
  <si>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</si>
  <si>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</si>
  <si>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</si>
  <si>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</si>
  <si>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</si>
  <si>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</si>
  <si>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</si>
  <si>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</si>
  <si>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</si>
  <si>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</si>
  <si>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</si>
  <si>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</si>
  <si>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</si>
  <si>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</si>
  <si>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</si>
  <si>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</si>
  <si>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</si>
  <si>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</si>
  <si>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</si>
  <si>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</si>
  <si>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</si>
  <si>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</si>
  <si>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</si>
  <si>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</si>
  <si>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</si>
  <si>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</si>
  <si>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</si>
  <si>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</si>
  <si>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</si>
  <si>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</si>
  <si>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</si>
  <si>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</si>
  <si>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</si>
  <si>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</si>
  <si>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</si>
  <si>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</si>
  <si>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</si>
  <si>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</si>
  <si>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</si>
  <si>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</si>
  <si>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</si>
  <si>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</si>
  <si>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</si>
  <si>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</si>
  <si>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</si>
  <si>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</si>
  <si>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</si>
  <si>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</si>
  <si>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</si>
  <si>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</si>
  <si>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</si>
  <si>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</si>
  <si>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</si>
  <si>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</si>
  <si>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</si>
  <si>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</si>
  <si>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</si>
  <si>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</si>
  <si>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</si>
  <si>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</si>
  <si>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</si>
  <si>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</si>
  <si>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</si>
  <si>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</si>
  <si>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</si>
  <si>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</si>
  <si>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</si>
  <si>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</si>
  <si>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</si>
  <si>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</si>
  <si>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</si>
  <si>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</si>
  <si>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</si>
  <si>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</si>
  <si>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</si>
  <si>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</si>
  <si>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</si>
  <si>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</si>
  <si>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</si>
  <si>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</si>
  <si>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</si>
  <si>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</si>
  <si>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</si>
  <si>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</si>
  <si>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</si>
  <si>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</si>
  <si>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</si>
  <si>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</si>
  <si>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</si>
  <si>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</si>
  <si>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</si>
  <si>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</si>
  <si>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</si>
  <si>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</si>
  <si>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</si>
  <si>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</si>
  <si>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</si>
  <si>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</si>
  <si>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</si>
  <si>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</si>
  <si>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</si>
  <si>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</si>
  <si>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</si>
  <si>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</si>
  <si>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</si>
  <si>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</si>
  <si>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</si>
  <si>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</si>
  <si>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</si>
  <si>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</si>
  <si>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</si>
  <si>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</si>
  <si>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</si>
  <si>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</si>
  <si>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</si>
  <si>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</si>
  <si>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</si>
  <si>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</si>
  <si>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</si>
  <si>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</si>
  <si>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</si>
  <si>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</si>
  <si>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</si>
  <si>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</si>
  <si>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</si>
  <si>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</si>
  <si>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</si>
  <si>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</si>
  <si>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</si>
  <si>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</si>
  <si>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</si>
  <si>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</si>
  <si>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</si>
  <si>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</si>
  <si>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</si>
  <si>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</si>
  <si>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</si>
  <si>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</si>
  <si>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</si>
  <si>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</si>
  <si>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</si>
  <si>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</si>
  <si>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</si>
  <si>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</si>
  <si>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</si>
  <si>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</si>
  <si>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</si>
  <si>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</si>
  <si>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</si>
  <si>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</si>
  <si>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</si>
  <si>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</si>
  <si>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</si>
  <si>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</si>
  <si>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</si>
  <si>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</si>
  <si>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</si>
  <si>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</si>
  <si>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</si>
  <si>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</si>
  <si>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</si>
  <si>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</si>
  <si>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</si>
  <si>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</si>
  <si>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</si>
  <si>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</si>
  <si>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</si>
  <si>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</si>
  <si>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</si>
  <si>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</si>
  <si>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</si>
  <si>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</si>
  <si>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</si>
  <si>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</si>
  <si>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</si>
  <si>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</si>
  <si>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</si>
  <si>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</si>
  <si>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</si>
  <si>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</si>
  <si>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</si>
  <si>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</si>
  <si>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</si>
  <si>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</si>
  <si>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</si>
  <si>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</si>
  <si>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</si>
  <si>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</si>
  <si>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</si>
  <si>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</si>
  <si>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</si>
  <si>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</si>
  <si>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</si>
  <si>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</si>
  <si>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</si>
  <si>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</si>
  <si>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</si>
  <si>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</si>
  <si>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</si>
  <si>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</si>
  <si>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</si>
  <si>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</si>
  <si>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</si>
  <si>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</si>
  <si>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</si>
  <si>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</si>
  <si>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</si>
  <si>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</si>
  <si>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</si>
  <si>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</si>
  <si>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</si>
  <si>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</si>
  <si>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</si>
  <si>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</si>
  <si>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</si>
  <si>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</si>
  <si>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</si>
  <si>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</si>
  <si>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</si>
  <si>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</si>
  <si>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</si>
  <si>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</si>
  <si>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</si>
  <si>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</si>
  <si>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</si>
  <si>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</si>
  <si>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</si>
  <si>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</si>
  <si>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</si>
  <si>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</si>
  <si>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</si>
  <si>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</si>
  <si>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</si>
  <si>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</si>
  <si>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</si>
  <si>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</si>
  <si>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</si>
  <si>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</si>
  <si>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</si>
  <si>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</si>
  <si>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</si>
  <si>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</si>
  <si>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</si>
  <si>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</si>
  <si>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</si>
  <si>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</si>
  <si>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</si>
  <si>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</si>
  <si>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</si>
  <si>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</si>
  <si>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</si>
  <si>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</si>
  <si>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</si>
  <si>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</si>
  <si>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</si>
  <si>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</si>
  <si>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</si>
  <si>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</si>
  <si>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</si>
  <si>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</si>
  <si>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</si>
  <si>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</si>
  <si>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</si>
  <si>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</si>
  <si>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</si>
  <si>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</si>
  <si>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</si>
  <si>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</si>
  <si>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</si>
  <si>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</si>
  <si>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</si>
  <si>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</si>
  <si>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</si>
  <si>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</si>
  <si>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</si>
  <si>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</si>
  <si>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</si>
  <si>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</si>
  <si>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</si>
  <si>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</si>
  <si>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</si>
  <si>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</si>
  <si>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</si>
  <si>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</si>
  <si>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</si>
  <si>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</si>
  <si>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</si>
  <si>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</si>
  <si>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</si>
  <si>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</si>
  <si>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</si>
  <si>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</si>
  <si>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</si>
  <si>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</si>
  <si>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</si>
  <si>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</si>
  <si>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</si>
  <si>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</si>
  <si>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</si>
  <si>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</si>
  <si>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</si>
  <si>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</si>
  <si>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</si>
  <si>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</si>
  <si>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</si>
  <si>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</si>
  <si>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</si>
  <si>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</si>
  <si>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</si>
  <si>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</si>
  <si>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</si>
  <si>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</si>
  <si>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</si>
  <si>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</si>
  <si>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</si>
  <si>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</si>
  <si>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</si>
  <si>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</si>
  <si>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</si>
  <si>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</si>
  <si>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</si>
  <si>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</si>
  <si>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</si>
  <si>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</si>
  <si>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</si>
  <si>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</si>
  <si>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</si>
  <si>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</si>
  <si>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</si>
  <si>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</si>
  <si>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</si>
  <si>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</si>
  <si>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</si>
  <si>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</si>
  <si>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</si>
  <si>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</si>
  <si>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</si>
  <si>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</si>
  <si>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</si>
  <si>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</si>
  <si>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</si>
  <si>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</si>
  <si>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</si>
  <si>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</si>
  <si>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</si>
  <si>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</si>
  <si>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</si>
  <si>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</si>
  <si>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</si>
  <si>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</si>
  <si>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</si>
  <si>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</si>
  <si>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</si>
  <si>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</si>
  <si>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</si>
  <si>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</si>
  <si>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</si>
  <si>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</si>
  <si>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</si>
  <si>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</si>
  <si>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</si>
  <si>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</si>
  <si>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</si>
  <si>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</si>
  <si>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</si>
  <si>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</si>
  <si>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</si>
  <si>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</si>
  <si>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</si>
  <si>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</si>
  <si>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</si>
  <si>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</si>
  <si>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</si>
  <si>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</si>
  <si>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</si>
  <si>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</si>
  <si>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</si>
  <si>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</si>
  <si>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</si>
  <si>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</si>
  <si>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</si>
  <si>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</si>
  <si>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</si>
  <si>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</si>
  <si>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</si>
  <si>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</si>
  <si>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</si>
  <si>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</si>
  <si>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</si>
  <si>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</si>
  <si>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</si>
  <si>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</si>
  <si>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</si>
  <si>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</si>
  <si>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</si>
  <si>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</si>
  <si>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</si>
  <si>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</si>
  <si>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</si>
  <si>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</si>
  <si>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</si>
  <si>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</si>
  <si>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</si>
  <si>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</si>
  <si>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</si>
  <si>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</si>
  <si>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</si>
  <si>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</si>
  <si>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</si>
  <si>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</si>
  <si>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</si>
  <si>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</si>
  <si>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</si>
  <si>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</si>
  <si>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</si>
  <si>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</si>
  <si>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</si>
  <si>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</si>
  <si>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</si>
  <si>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</si>
  <si>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</si>
  <si>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</si>
  <si>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</si>
  <si>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</si>
  <si>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</si>
  <si>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</si>
  <si>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</si>
  <si>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</si>
  <si>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</si>
  <si>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</si>
  <si>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</si>
  <si>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</si>
  <si>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</si>
  <si>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</si>
  <si>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</si>
  <si>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</si>
  <si>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</si>
  <si>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</si>
  <si>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</si>
  <si>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</si>
  <si>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</si>
  <si>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</si>
  <si>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</si>
  <si>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</si>
  <si>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</si>
  <si>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</si>
  <si>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</si>
  <si>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</si>
  <si>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</si>
  <si>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</si>
  <si>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</si>
  <si>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</si>
  <si>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</si>
  <si>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</si>
  <si>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</si>
  <si>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</si>
  <si>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</si>
  <si>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</si>
  <si>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</si>
  <si>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</si>
  <si>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</si>
  <si>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</si>
  <si>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</si>
  <si>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</si>
  <si>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</si>
  <si>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</si>
  <si>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</si>
  <si>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</si>
  <si>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</si>
  <si>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</si>
  <si>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</si>
  <si>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</si>
  <si>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</si>
  <si>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</si>
  <si>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</si>
  <si>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</si>
  <si>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</si>
  <si>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</si>
  <si>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</si>
  <si>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</si>
  <si>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</si>
  <si>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</si>
  <si>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</si>
  <si>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</si>
  <si>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</si>
  <si>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</si>
  <si>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</si>
  <si>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</si>
  <si>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</si>
  <si>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</si>
  <si>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</si>
  <si>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</si>
  <si>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</si>
  <si>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</si>
  <si>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</si>
  <si>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</si>
  <si>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</si>
  <si>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</si>
  <si>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</si>
  <si>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</si>
  <si>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</si>
  <si>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</si>
  <si>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</si>
  <si>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</si>
  <si>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</si>
  <si>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</si>
  <si>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</si>
  <si>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</si>
  <si>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</si>
  <si>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</si>
  <si>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</si>
  <si>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</si>
  <si>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</si>
  <si>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</si>
  <si>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</si>
  <si>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</si>
  <si>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</si>
  <si>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</si>
  <si>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</si>
  <si>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</si>
  <si>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</si>
  <si>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</si>
  <si>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</si>
  <si>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</si>
  <si>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</si>
  <si>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</si>
  <si>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</si>
  <si>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</si>
  <si>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</si>
  <si>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</si>
  <si>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</si>
  <si>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</si>
  <si>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</si>
  <si>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</si>
  <si>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</si>
  <si>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</si>
  <si>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</si>
  <si>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</si>
  <si>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</si>
  <si>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</si>
  <si>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</si>
  <si>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</si>
  <si>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</si>
  <si>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</si>
  <si>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</si>
  <si>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</si>
  <si>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</si>
  <si>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</si>
  <si>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</si>
  <si>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</si>
  <si>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</si>
  <si>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</si>
  <si>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</si>
  <si>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</si>
  <si>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</si>
  <si>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</si>
  <si>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</si>
  <si>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</si>
  <si>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</si>
  <si>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</si>
  <si>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</si>
  <si>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</si>
  <si>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</si>
  <si>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</si>
  <si>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</si>
  <si>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</si>
  <si>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</si>
  <si>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</si>
  <si>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</si>
  <si>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</si>
  <si>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</si>
  <si>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</si>
  <si>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</si>
  <si>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</si>
  <si>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</si>
  <si>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</si>
  <si>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</si>
  <si>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</si>
  <si>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</si>
  <si>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</si>
  <si>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</si>
  <si>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</si>
  <si>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</si>
  <si>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</si>
  <si>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</si>
  <si>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</si>
  <si>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</si>
  <si>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</si>
  <si>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</si>
  <si>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</si>
  <si>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</si>
  <si>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</si>
  <si>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</si>
  <si>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</si>
  <si>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</si>
  <si>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</si>
  <si>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</si>
  <si>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</si>
  <si>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</si>
  <si>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</si>
  <si>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</si>
  <si>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</si>
  <si>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</si>
  <si>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</si>
  <si>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</si>
  <si>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</si>
  <si>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</si>
  <si>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</si>
  <si>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</si>
  <si>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</si>
  <si>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</si>
  <si>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</si>
  <si>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</si>
  <si>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</si>
  <si>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</si>
  <si>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</si>
  <si>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</si>
  <si>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</si>
  <si>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</si>
  <si>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</si>
  <si>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</si>
  <si>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</si>
  <si>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</si>
  <si>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</si>
  <si>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</si>
  <si>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</si>
  <si>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</si>
  <si>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</si>
  <si>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</si>
  <si>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</si>
  <si>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</si>
  <si>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</si>
  <si>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</si>
  <si>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</si>
  <si>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</si>
  <si>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</si>
  <si>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</si>
  <si>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</si>
  <si>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</si>
  <si>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</si>
  <si>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</si>
  <si>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</si>
  <si>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</si>
  <si>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</si>
  <si>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</si>
  <si>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</si>
  <si>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</si>
  <si>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</si>
  <si>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</si>
  <si>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</si>
  <si>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</si>
  <si>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</si>
  <si>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</si>
  <si>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</si>
  <si>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</si>
  <si>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</si>
  <si>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</si>
  <si>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</si>
  <si>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</si>
  <si>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</si>
  <si>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</si>
  <si>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</si>
  <si>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</si>
  <si>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</si>
  <si>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</si>
  <si>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</si>
  <si>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</si>
  <si>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</si>
  <si>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</si>
  <si>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</si>
  <si>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</si>
  <si>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</si>
  <si>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</si>
  <si>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</si>
  <si>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</si>
  <si>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</si>
  <si>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</si>
  <si>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</si>
  <si>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</si>
  <si>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</si>
  <si>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</si>
  <si>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</si>
  <si>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</si>
  <si>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</si>
  <si>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</si>
  <si>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</si>
  <si>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</si>
  <si>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</si>
  <si>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</si>
  <si>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</si>
  <si>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</si>
  <si>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</si>
  <si>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</si>
  <si>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</si>
  <si>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</si>
  <si>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</si>
  <si>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</si>
  <si>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</si>
  <si>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</si>
  <si>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</si>
  <si>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</si>
  <si>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</si>
  <si>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</si>
  <si>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</si>
  <si>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</si>
  <si>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</si>
  <si>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</si>
  <si>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</si>
  <si>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</si>
  <si>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</si>
  <si>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</si>
  <si>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</si>
  <si>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</si>
  <si>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</si>
  <si>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</si>
  <si>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</si>
  <si>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</si>
  <si>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</si>
  <si>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</si>
  <si>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</si>
  <si>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</si>
  <si>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</si>
  <si>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</si>
  <si>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</si>
  <si>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</si>
  <si>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</si>
  <si>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</si>
  <si>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</si>
  <si>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</si>
  <si>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</si>
  <si>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</si>
  <si>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</si>
  <si>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</si>
  <si>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</si>
  <si>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</si>
  <si>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</si>
  <si>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</si>
  <si>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</si>
  <si>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</si>
  <si>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</si>
  <si>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</si>
  <si>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</si>
  <si>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</si>
  <si>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</si>
  <si>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</si>
  <si>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</si>
  <si>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</si>
  <si>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</si>
  <si>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</si>
  <si>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</si>
  <si>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</si>
  <si>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</si>
  <si>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</si>
  <si>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</si>
  <si>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</si>
  <si>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</si>
  <si>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</si>
  <si>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</si>
  <si>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</si>
  <si>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</si>
  <si>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</si>
  <si>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</si>
  <si>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</si>
  <si>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</si>
  <si>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</si>
  <si>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</si>
  <si>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</si>
  <si>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</si>
  <si>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</si>
  <si>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</si>
  <si>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</si>
  <si>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</si>
  <si>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</si>
  <si>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</si>
  <si>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</si>
  <si>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</si>
  <si>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</si>
  <si>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</si>
  <si>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</si>
  <si>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</si>
  <si>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</si>
  <si>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</si>
  <si>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</si>
  <si>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</si>
  <si>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</si>
  <si>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</si>
  <si>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</si>
  <si>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</si>
  <si>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</si>
  <si>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</si>
  <si>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</si>
  <si>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</si>
  <si>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</si>
  <si>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</si>
  <si>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</si>
  <si>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</si>
  <si>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</si>
  <si>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</si>
  <si>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</si>
  <si>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</si>
  <si>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</si>
  <si>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</si>
  <si>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</si>
  <si>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</si>
  <si>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</si>
  <si>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</si>
  <si>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</si>
  <si>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</si>
  <si>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</si>
  <si>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</si>
  <si>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</si>
  <si>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</si>
  <si>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</si>
  <si>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</si>
  <si>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</si>
  <si>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</si>
  <si>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</si>
  <si>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</si>
  <si>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</si>
  <si>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</si>
  <si>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</si>
  <si>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</si>
  <si>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</si>
  <si>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</si>
  <si>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</si>
  <si>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</si>
  <si>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</si>
  <si>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</si>
  <si>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</si>
  <si>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</si>
  <si>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</si>
  <si>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</si>
  <si>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</si>
  <si>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</si>
  <si>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</si>
  <si>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</si>
  <si>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</si>
  <si>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</si>
  <si>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</si>
  <si>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</si>
  <si>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</si>
  <si>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</si>
  <si>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</si>
  <si>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</si>
  <si>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</si>
  <si>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</si>
  <si>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</si>
  <si>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</si>
  <si>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</si>
  <si>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</si>
  <si>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</si>
  <si>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</si>
  <si>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</si>
  <si>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</si>
  <si>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</si>
  <si>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</si>
  <si>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</si>
  <si>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</si>
  <si>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</si>
  <si>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</si>
  <si>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</si>
  <si>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</si>
  <si>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</si>
  <si>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</si>
  <si>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</si>
  <si>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</si>
  <si>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</si>
  <si>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</si>
  <si>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</si>
  <si>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</si>
  <si>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</si>
  <si>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</si>
  <si>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</si>
  <si>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</si>
  <si>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</si>
  <si>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</si>
  <si>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</si>
  <si>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</si>
  <si>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</si>
  <si>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</si>
  <si>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</si>
  <si>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</si>
  <si>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</si>
  <si>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</si>
  <si>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</si>
  <si>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</si>
  <si>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</si>
  <si>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</si>
  <si>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</si>
  <si>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</si>
  <si>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</si>
  <si>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</si>
  <si>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</si>
  <si>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</si>
  <si>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</si>
  <si>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</si>
  <si>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</si>
  <si>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</si>
  <si>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</si>
  <si>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</si>
  <si>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</si>
  <si>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</si>
  <si>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</si>
  <si>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</si>
  <si>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</si>
  <si>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</si>
  <si>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</si>
  <si>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</si>
  <si>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</si>
  <si>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</si>
  <si>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</si>
  <si>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</si>
  <si>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</si>
  <si>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</si>
  <si>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</si>
  <si>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</si>
  <si>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</si>
  <si>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</si>
  <si>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</si>
  <si>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</si>
  <si>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</si>
  <si>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</si>
  <si>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</si>
  <si>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</si>
  <si>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</si>
  <si>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</si>
  <si>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</si>
  <si>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</si>
  <si>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</si>
  <si>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</si>
  <si>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</si>
  <si>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</si>
  <si>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</si>
  <si>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</si>
  <si>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</si>
  <si>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</si>
  <si>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</si>
  <si>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</si>
  <si>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</si>
  <si>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</si>
  <si>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</si>
  <si>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</si>
  <si>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</si>
  <si>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</si>
  <si>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</si>
  <si>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</si>
  <si>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</si>
  <si>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</si>
  <si>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</si>
  <si>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</si>
  <si>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</si>
  <si>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</si>
  <si>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</si>
  <si>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</si>
  <si>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</si>
  <si>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</si>
  <si>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</si>
  <si>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</si>
  <si>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</si>
  <si>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</si>
  <si>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</si>
  <si>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</si>
  <si>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</si>
  <si>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</si>
  <si>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</si>
  <si>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</si>
  <si>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</si>
  <si>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</si>
  <si>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</si>
  <si>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</si>
  <si>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</si>
  <si>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</si>
  <si>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</si>
  <si>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</si>
  <si>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</si>
  <si>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</si>
  <si>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</si>
  <si>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</si>
  <si>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</si>
  <si>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</si>
  <si>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</si>
  <si>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</si>
  <si>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</si>
  <si>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</si>
  <si>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</si>
  <si>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</si>
  <si>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</si>
  <si>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</si>
  <si>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</si>
  <si>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</si>
  <si>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</si>
  <si>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</si>
  <si>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</si>
  <si>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</si>
  <si>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</si>
  <si>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</si>
  <si>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</si>
  <si>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</si>
  <si>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</si>
  <si>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</si>
  <si>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</si>
  <si>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</si>
  <si>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</si>
  <si>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</si>
  <si>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</si>
  <si>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</si>
  <si>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</si>
  <si>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</si>
  <si>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</si>
  <si>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</si>
  <si>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</si>
  <si>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</si>
  <si>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</si>
  <si>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</si>
  <si>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</si>
  <si>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</si>
  <si>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</si>
  <si>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</si>
  <si>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</si>
  <si>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</si>
  <si>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</si>
  <si>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</si>
  <si>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</si>
  <si>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</si>
  <si>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</si>
  <si>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</si>
  <si>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</si>
  <si>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</si>
  <si>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</si>
  <si>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</si>
  <si>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</si>
  <si>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</si>
  <si>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</si>
  <si>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</si>
  <si>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</si>
  <si>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</si>
  <si>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</si>
  <si>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</si>
  <si>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</si>
  <si>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</si>
  <si>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</si>
  <si>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</si>
  <si>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</si>
  <si>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</si>
  <si>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</si>
  <si>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</si>
  <si>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</si>
  <si>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</si>
  <si>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</si>
  <si>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</si>
  <si>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</si>
  <si>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</si>
  <si>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</si>
  <si>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</si>
  <si>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</si>
  <si>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</si>
  <si>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</si>
  <si>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</si>
  <si>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</si>
  <si>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</si>
  <si>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</si>
  <si>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</si>
  <si>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</si>
  <si>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</si>
  <si>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</si>
  <si>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</si>
  <si>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</si>
  <si>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</si>
  <si>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</si>
  <si>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</si>
  <si>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</si>
  <si>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</si>
  <si>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</si>
  <si>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</si>
  <si>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</si>
  <si>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</si>
  <si>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</si>
  <si>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</si>
  <si>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</si>
  <si>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</si>
  <si>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</si>
  <si>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</si>
  <si>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</si>
  <si>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</si>
  <si>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</si>
  <si>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</si>
  <si>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</si>
  <si>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</si>
  <si>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</si>
  <si>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</si>
  <si>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</si>
  <si>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</si>
  <si>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</si>
  <si>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</si>
  <si>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</si>
  <si>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</si>
  <si>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</si>
  <si>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</si>
  <si>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</si>
  <si>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</si>
  <si>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</si>
  <si>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</si>
  <si>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</si>
  <si>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</si>
  <si>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</si>
  <si>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</si>
  <si>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</si>
  <si>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</si>
  <si>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</si>
  <si>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</si>
  <si>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</si>
  <si>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</si>
  <si>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</si>
  <si>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</si>
  <si>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</si>
  <si>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</si>
  <si>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</si>
  <si>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</si>
  <si>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</si>
  <si>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</si>
  <si>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</si>
  <si>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</si>
  <si>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</si>
  <si>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</si>
  <si>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</si>
  <si>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</si>
  <si>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</si>
  <si>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</si>
  <si>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</si>
  <si>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</si>
  <si>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</si>
  <si>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</si>
  <si>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</si>
  <si>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</si>
  <si>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</si>
  <si>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</si>
  <si>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</si>
  <si>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</si>
  <si>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</si>
  <si>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</si>
  <si>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</si>
  <si>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</si>
  <si>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</si>
  <si>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</si>
  <si>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</si>
  <si>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</si>
  <si>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</si>
  <si>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</si>
  <si>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</si>
  <si>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</si>
  <si>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</si>
  <si>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</si>
  <si>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</si>
  <si>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</si>
  <si>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</si>
  <si>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</si>
  <si>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</si>
  <si>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</si>
  <si>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</si>
  <si>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</si>
  <si>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</si>
  <si>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</si>
  <si>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</si>
  <si>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</si>
  <si>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</si>
  <si>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</si>
  <si>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</si>
  <si>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</si>
  <si>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</si>
  <si>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</si>
  <si>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</si>
  <si>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</si>
  <si>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</si>
  <si>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</si>
  <si>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</si>
  <si>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</si>
  <si>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</si>
  <si>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</si>
  <si>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</si>
  <si>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</si>
  <si>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</si>
  <si>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</si>
  <si>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</si>
  <si>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</si>
  <si>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</si>
  <si>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</si>
  <si>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</si>
  <si>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</si>
  <si>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</si>
  <si>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</si>
  <si>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</si>
  <si>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</si>
  <si>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</si>
  <si>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</si>
  <si>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</si>
  <si>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</si>
  <si>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</si>
  <si>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</si>
  <si>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</si>
  <si>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</si>
  <si>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</si>
  <si>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</si>
  <si>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</si>
  <si>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</si>
  <si>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</si>
  <si>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</si>
  <si>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</si>
  <si>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</si>
  <si>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</si>
  <si>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</si>
  <si>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</si>
  <si>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</si>
  <si>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</si>
  <si>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</si>
  <si>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</si>
  <si>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</si>
  <si>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</si>
  <si>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</si>
  <si>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</si>
  <si>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</si>
  <si>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</si>
  <si>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</si>
  <si>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</si>
  <si>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</si>
  <si>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</si>
  <si>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</si>
  <si>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</si>
  <si>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</si>
  <si>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</si>
  <si>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</si>
  <si>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</si>
  <si>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</si>
  <si>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</si>
  <si>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</si>
  <si>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</si>
  <si>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</si>
  <si>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</si>
  <si>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</si>
  <si>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</si>
  <si>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</si>
  <si>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</si>
  <si>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</si>
  <si>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</si>
  <si>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</si>
  <si>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</si>
  <si>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</si>
  <si>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</si>
  <si>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</si>
  <si>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</si>
  <si>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</si>
  <si>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</si>
  <si>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</si>
  <si>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</si>
  <si>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</si>
  <si>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</si>
  <si>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</si>
  <si>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</si>
  <si>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</si>
  <si>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</si>
  <si>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</si>
  <si>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</si>
  <si>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</si>
  <si>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</si>
  <si>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</si>
  <si>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</si>
  <si>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</si>
  <si>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</si>
  <si>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</si>
  <si>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</si>
  <si>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</si>
  <si>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</si>
  <si>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</si>
  <si>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</si>
  <si>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</si>
  <si>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</si>
  <si>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</si>
  <si>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</si>
  <si>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</si>
  <si>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</si>
  <si>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</si>
  <si>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</si>
  <si>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</si>
  <si>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</si>
  <si>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</si>
  <si>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</si>
  <si>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</si>
  <si>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</si>
  <si>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</si>
  <si>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</si>
  <si>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</si>
  <si>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</si>
  <si>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</si>
  <si>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</si>
  <si>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</si>
  <si>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</si>
  <si>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</si>
  <si>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</si>
  <si>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</si>
  <si>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</si>
  <si>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</si>
  <si>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</si>
  <si>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</si>
  <si>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</si>
  <si>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</si>
  <si>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</si>
  <si>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</si>
  <si>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</si>
  <si>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</si>
  <si>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</si>
  <si>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</si>
  <si>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</si>
  <si>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</si>
  <si>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</si>
  <si>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</si>
  <si>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</si>
  <si>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</si>
  <si>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</si>
  <si>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</si>
  <si>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</si>
  <si>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</si>
  <si>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</si>
  <si>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</si>
  <si>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</si>
  <si>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</si>
  <si>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</si>
  <si>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</si>
  <si>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</si>
  <si>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</si>
  <si>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</si>
  <si>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</si>
  <si>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</si>
  <si>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</si>
  <si>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</si>
  <si>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</si>
  <si>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</si>
  <si>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</si>
  <si>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</si>
  <si>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</si>
  <si>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</si>
  <si>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</si>
  <si>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</si>
  <si>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</si>
  <si>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</si>
  <si>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</si>
  <si>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</si>
  <si>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</si>
  <si>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</si>
  <si>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</si>
  <si>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</si>
  <si>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</si>
  <si>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</si>
  <si>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</si>
  <si>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</si>
  <si>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</si>
  <si>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</si>
  <si>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</si>
  <si>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</si>
  <si>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</si>
  <si>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</si>
  <si>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</si>
  <si>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</si>
  <si>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</si>
  <si>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</si>
  <si>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</si>
  <si>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</si>
  <si>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</si>
  <si>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</si>
  <si>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</si>
  <si>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</si>
  <si>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</si>
  <si>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</si>
  <si>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</si>
  <si>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</si>
  <si>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</si>
  <si>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</si>
  <si>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</si>
  <si>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</si>
  <si>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</si>
  <si>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</si>
  <si>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</si>
  <si>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</si>
  <si>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</si>
  <si>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</si>
  <si>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</si>
  <si>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</si>
  <si>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</si>
  <si>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</si>
  <si>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</si>
  <si>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</si>
  <si>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</si>
  <si>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</si>
  <si>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</si>
  <si>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</si>
  <si>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</si>
  <si>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</si>
  <si>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</si>
  <si>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</si>
  <si>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</si>
  <si>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</si>
  <si>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</si>
  <si>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</si>
  <si>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</si>
  <si>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</si>
  <si>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</si>
  <si>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</si>
  <si>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</si>
  <si>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</si>
  <si>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</si>
  <si>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</si>
  <si>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</si>
  <si>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</si>
  <si>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</si>
  <si>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</si>
  <si>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</si>
  <si>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</si>
  <si>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</si>
  <si>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</si>
  <si>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</si>
  <si>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</si>
  <si>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</si>
  <si>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</si>
  <si>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</si>
  <si>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</si>
  <si>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</si>
  <si>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</si>
  <si>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</si>
  <si>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</si>
  <si>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</si>
  <si>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</si>
  <si>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</si>
  <si>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</si>
  <si>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</si>
  <si>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</si>
  <si>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</si>
  <si>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</si>
  <si>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</si>
  <si>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</si>
  <si>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</si>
  <si>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</si>
  <si>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</si>
  <si>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</si>
  <si>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</si>
  <si>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</si>
  <si>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</si>
  <si>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</si>
  <si>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</si>
  <si>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</si>
  <si>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</si>
  <si>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</si>
  <si>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</si>
  <si>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</si>
  <si>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</si>
  <si>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</si>
  <si>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</si>
  <si>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</si>
  <si>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</si>
  <si>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</si>
  <si>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</si>
  <si>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</si>
  <si>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</si>
  <si>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</si>
  <si>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</si>
  <si>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</si>
  <si>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</si>
  <si>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</si>
  <si>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</si>
  <si>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</si>
  <si>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</si>
  <si>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</si>
  <si>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</si>
  <si>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</si>
  <si>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</si>
  <si>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</si>
  <si>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</si>
  <si>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</si>
  <si>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</si>
  <si>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</si>
  <si>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</si>
  <si>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</si>
  <si>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</si>
  <si>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</si>
  <si>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</si>
  <si>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</si>
  <si>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</si>
  <si>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</si>
  <si>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</si>
  <si>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</si>
  <si>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</si>
  <si>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</si>
  <si>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</si>
  <si>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</si>
  <si>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</si>
  <si>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</si>
  <si>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</si>
  <si>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</si>
  <si>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</si>
  <si>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</si>
  <si>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</si>
  <si>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</si>
  <si>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</si>
  <si>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</si>
  <si>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</si>
  <si>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</si>
  <si>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</si>
  <si>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</si>
  <si>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</si>
  <si>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</si>
  <si>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</si>
  <si>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</si>
  <si>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</si>
  <si>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</si>
  <si>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</si>
  <si>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</si>
  <si>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</si>
  <si>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</si>
  <si>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</si>
  <si>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</si>
  <si>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</si>
  <si>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</si>
  <si>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</si>
  <si>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</si>
  <si>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</si>
  <si>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</si>
  <si>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</si>
  <si>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</si>
  <si>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</si>
  <si>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</si>
  <si>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</si>
  <si>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</si>
  <si>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</si>
  <si>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</si>
  <si>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</si>
  <si>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</si>
  <si>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</si>
  <si>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</si>
  <si>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</si>
  <si>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</si>
  <si>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</si>
  <si>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</si>
  <si>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</si>
  <si>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</si>
  <si>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</si>
  <si>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</si>
  <si>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</si>
  <si>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</si>
  <si>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</si>
  <si>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</si>
  <si>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</si>
  <si>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</si>
  <si>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</si>
  <si>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</si>
  <si>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</si>
  <si>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</si>
  <si>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</si>
  <si>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</si>
  <si>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</si>
  <si>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</si>
  <si>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</si>
  <si>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</si>
  <si>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</si>
  <si>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</si>
  <si>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</si>
  <si>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</si>
  <si>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</si>
  <si>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</si>
  <si>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</si>
  <si>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</si>
  <si>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</si>
  <si>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</si>
  <si>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</si>
  <si>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</si>
  <si>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</si>
  <si>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</si>
  <si>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</si>
  <si>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</si>
  <si>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</si>
  <si>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</si>
  <si>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</si>
  <si>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</si>
  <si>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</si>
  <si>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</si>
  <si>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</si>
  <si>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</si>
  <si>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</si>
  <si>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</si>
  <si>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</si>
  <si>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</si>
  <si>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</si>
  <si>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</si>
  <si>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</si>
  <si>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</si>
  <si>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</si>
  <si>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</si>
  <si>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</si>
  <si>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</si>
  <si>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</si>
  <si>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</si>
  <si>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</si>
  <si>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</si>
  <si>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</si>
  <si>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</si>
  <si>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</si>
  <si>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</si>
  <si>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</si>
  <si>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</si>
  <si>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</si>
  <si>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</si>
  <si>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</si>
  <si>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</si>
  <si>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</si>
  <si>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</si>
  <si>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</si>
  <si>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</si>
  <si>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</si>
  <si>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</si>
  <si>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</si>
  <si>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</si>
  <si>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</si>
  <si>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</si>
  <si>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</si>
  <si>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</si>
  <si>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</si>
  <si>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</si>
  <si>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</si>
  <si>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</si>
  <si>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</si>
  <si>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</si>
  <si>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</si>
  <si>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</si>
  <si>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</si>
  <si>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</si>
  <si>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</si>
  <si>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</si>
  <si>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</si>
  <si>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</si>
  <si>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</si>
  <si>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</si>
  <si>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</si>
  <si>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</si>
  <si>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</si>
  <si>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</si>
  <si>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</si>
  <si>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</si>
  <si>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</si>
  <si>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</si>
  <si>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</si>
  <si>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</si>
  <si>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</si>
  <si>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</si>
  <si>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</si>
  <si>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</si>
  <si>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</si>
  <si>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</si>
  <si>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</si>
  <si>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</si>
  <si>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</si>
  <si>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</si>
  <si>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</si>
  <si>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</si>
  <si>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</si>
  <si>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</si>
  <si>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</si>
  <si>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</si>
  <si>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</si>
  <si>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</si>
  <si>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</si>
  <si>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</si>
  <si>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</si>
  <si>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</si>
  <si>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</si>
  <si>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</si>
  <si>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</si>
  <si>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</si>
  <si>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</si>
  <si>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</si>
  <si>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</si>
  <si>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</si>
  <si>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</si>
  <si>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</si>
  <si>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</si>
  <si>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</si>
  <si>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</si>
  <si>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</si>
  <si>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</si>
  <si>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</si>
  <si>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</si>
  <si>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</si>
  <si>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</si>
  <si>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</si>
  <si>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</si>
  <si>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</si>
  <si>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</si>
  <si>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</si>
  <si>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</si>
  <si>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</si>
  <si>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</si>
  <si>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</si>
  <si>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</si>
  <si>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</si>
  <si>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</si>
  <si>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</si>
  <si>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</si>
  <si>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</si>
  <si>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</si>
  <si>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</si>
  <si>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</si>
  <si>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</si>
  <si>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</si>
  <si>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</si>
  <si>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</si>
  <si>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</si>
  <si>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</si>
  <si>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</si>
  <si>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</si>
  <si>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</si>
  <si>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</si>
  <si>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</si>
  <si>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</si>
  <si>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</si>
  <si>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</si>
  <si>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</si>
  <si>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</si>
  <si>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</si>
  <si>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</si>
  <si>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</si>
  <si>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</si>
  <si>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</si>
  <si>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</si>
  <si>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</si>
  <si>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</si>
  <si>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</si>
  <si>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</si>
  <si>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</si>
  <si>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</si>
  <si>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</si>
  <si>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</si>
  <si>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</si>
  <si>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</si>
  <si>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</si>
  <si>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</si>
  <si>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</si>
  <si>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</si>
  <si>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</si>
  <si>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</si>
  <si>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</si>
  <si>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</si>
  <si>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</si>
  <si>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</si>
  <si>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</si>
  <si>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</si>
  <si>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</si>
  <si>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</si>
  <si>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</si>
  <si>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</si>
  <si>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</si>
  <si>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</si>
  <si>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</si>
  <si>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</si>
  <si>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</si>
  <si>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</si>
  <si>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</si>
  <si>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</si>
  <si>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</si>
  <si>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</si>
  <si>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</si>
  <si>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</si>
  <si>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</si>
  <si>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</si>
  <si>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</si>
  <si>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</si>
  <si>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</si>
  <si>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</si>
  <si>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</si>
  <si>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</si>
  <si>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</si>
  <si>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</si>
  <si>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</si>
  <si>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</si>
  <si>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</si>
  <si>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</si>
  <si>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</si>
  <si>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</si>
  <si>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</si>
  <si>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</si>
  <si>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</si>
  <si>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</si>
  <si>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</si>
  <si>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</si>
  <si>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</si>
  <si>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</si>
  <si>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</si>
  <si>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</si>
  <si>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</si>
  <si>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</si>
  <si>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</si>
  <si>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</si>
  <si>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</si>
  <si>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</si>
  <si>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</si>
  <si>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</si>
  <si>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</si>
  <si>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</si>
  <si>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</si>
  <si>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</si>
  <si>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</si>
  <si>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</si>
  <si>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</si>
  <si>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</si>
  <si>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</si>
  <si>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</si>
  <si>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</si>
  <si>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</si>
  <si>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</si>
  <si>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</si>
  <si>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</si>
  <si>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</si>
  <si>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</si>
  <si>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</si>
  <si>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</si>
  <si>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</si>
  <si>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</si>
  <si>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</si>
  <si>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</si>
  <si>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</si>
  <si>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</si>
  <si>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</si>
  <si>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</si>
  <si>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</si>
  <si>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</si>
  <si>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</si>
  <si>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</si>
  <si>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</si>
  <si>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</si>
  <si>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</si>
  <si>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</si>
  <si>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</si>
  <si>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</si>
  <si>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</si>
  <si>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</si>
  <si>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</si>
  <si>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</si>
  <si>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</si>
  <si>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</si>
  <si>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</si>
  <si>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</si>
  <si>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</si>
  <si>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</si>
  <si>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</si>
  <si>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</si>
  <si>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</si>
  <si>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</si>
  <si>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</si>
  <si>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</si>
  <si>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</si>
  <si>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</si>
  <si>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</si>
  <si>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</si>
  <si>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</si>
  <si>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</si>
  <si>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</si>
  <si>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</si>
  <si>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</si>
  <si>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</si>
  <si>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</si>
  <si>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</si>
  <si>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</si>
  <si>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</si>
  <si>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</si>
  <si>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</si>
  <si>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</si>
  <si>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</si>
  <si>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</si>
  <si>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</si>
  <si>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</si>
  <si>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</si>
  <si>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</si>
  <si>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</si>
  <si>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</si>
  <si>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</si>
  <si>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</si>
  <si>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</si>
  <si>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</si>
  <si>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</si>
  <si>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</si>
  <si>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</si>
  <si>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</si>
  <si>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</si>
  <si>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</si>
  <si>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</si>
  <si>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</si>
  <si>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</si>
  <si>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</si>
  <si>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</si>
  <si>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</si>
  <si>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</si>
  <si>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</si>
  <si>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</si>
  <si>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</si>
  <si>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</si>
  <si>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</si>
  <si>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</si>
  <si>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</si>
  <si>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</si>
  <si>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</si>
  <si>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</si>
  <si>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</si>
  <si>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</si>
  <si>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</si>
  <si>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</si>
  <si>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</si>
  <si>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</si>
  <si>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</si>
  <si>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</si>
  <si>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</si>
  <si>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</si>
  <si>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</si>
  <si>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</si>
  <si>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</si>
  <si>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</si>
  <si>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</si>
  <si>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</si>
  <si>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</si>
  <si>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</si>
  <si>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</si>
  <si>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</si>
  <si>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</si>
  <si>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</si>
  <si>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</si>
  <si>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</si>
  <si>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</si>
  <si>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</si>
  <si>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</si>
  <si>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</si>
  <si>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</si>
  <si>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</si>
  <si>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</si>
  <si>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</si>
  <si>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</si>
  <si>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</si>
  <si>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</si>
  <si>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</si>
  <si>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</si>
  <si>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</si>
  <si>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</si>
  <si>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</si>
  <si>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</si>
  <si>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</si>
  <si>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</si>
  <si>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</si>
  <si>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</si>
  <si>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</si>
  <si>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</si>
  <si>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</si>
  <si>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</si>
  <si>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</si>
  <si>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</si>
  <si>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</si>
  <si>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</si>
  <si>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</si>
  <si>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</si>
  <si>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</si>
  <si>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</si>
  <si>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</si>
  <si>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</si>
  <si>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</si>
  <si>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</si>
  <si>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</si>
  <si>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</si>
  <si>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</si>
  <si>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</si>
  <si>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</si>
  <si>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</si>
  <si>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</si>
  <si>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</si>
  <si>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</si>
  <si>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</si>
  <si>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</si>
  <si>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</si>
  <si>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</si>
  <si>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</si>
  <si>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</si>
  <si>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</si>
  <si>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</si>
  <si>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</si>
  <si>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</si>
  <si>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</si>
  <si>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</si>
  <si>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</si>
  <si>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</si>
  <si>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</si>
  <si>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</si>
  <si>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</si>
  <si>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</si>
  <si>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</si>
  <si>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</si>
  <si>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</si>
  <si>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</si>
  <si>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</si>
  <si>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</si>
  <si>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</si>
  <si>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</si>
  <si>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</si>
  <si>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</si>
  <si>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</si>
  <si>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</si>
  <si>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</si>
  <si>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</si>
  <si>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</si>
  <si>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</si>
  <si>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</si>
  <si>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</si>
  <si>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</si>
  <si>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</si>
  <si>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</si>
  <si>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</si>
  <si>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</si>
  <si>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</si>
  <si>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</si>
  <si>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</si>
  <si>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</si>
  <si>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</si>
  <si>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</si>
  <si>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</si>
  <si>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</si>
  <si>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</si>
  <si>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</si>
  <si>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</si>
  <si>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</si>
  <si>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</si>
  <si>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</si>
  <si>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</si>
  <si>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</si>
  <si>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</si>
  <si>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</si>
  <si>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</si>
  <si>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</si>
  <si>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</si>
  <si>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</si>
  <si>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</si>
  <si>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</si>
  <si>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</si>
  <si>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</si>
  <si>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</si>
  <si>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</si>
  <si>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</si>
  <si>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</si>
  <si>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</si>
  <si>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</si>
  <si>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</si>
  <si>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</si>
  <si>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</si>
  <si>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</si>
  <si>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</si>
  <si>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</si>
  <si>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</si>
  <si>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</si>
  <si>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</si>
  <si>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</si>
  <si>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</si>
  <si>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</si>
  <si>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</si>
  <si>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</si>
  <si>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</si>
  <si>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</si>
  <si>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</si>
  <si>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</si>
  <si>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</si>
  <si>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</si>
  <si>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</si>
  <si>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</si>
  <si>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</si>
  <si>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</si>
  <si>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</si>
  <si>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</si>
  <si>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</si>
  <si>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</si>
  <si>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</si>
  <si>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</si>
  <si>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</si>
  <si>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</si>
  <si>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</si>
  <si>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</si>
  <si>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</si>
  <si>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</si>
  <si>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</si>
  <si>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</si>
  <si>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</si>
  <si>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</si>
  <si>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</si>
  <si>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</si>
  <si>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</si>
  <si>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</si>
  <si>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</si>
  <si>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</si>
  <si>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</si>
  <si>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</si>
  <si>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</si>
  <si>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</si>
  <si>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</si>
  <si>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</si>
  <si>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</si>
  <si>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</si>
  <si>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</si>
  <si>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</si>
  <si>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</si>
  <si>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</si>
  <si>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</si>
  <si>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</si>
  <si>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</si>
  <si>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</si>
  <si>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</si>
  <si>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</si>
  <si>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</si>
  <si>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</si>
  <si>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</si>
  <si>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</si>
  <si>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</si>
  <si>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</si>
  <si>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</si>
  <si>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</si>
  <si>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</si>
  <si>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</si>
  <si>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</si>
  <si>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</si>
  <si>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</si>
  <si>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</si>
  <si>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</si>
  <si>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</si>
  <si>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</si>
  <si>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</si>
  <si>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</si>
  <si>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</si>
  <si>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</si>
  <si>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</si>
  <si>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</si>
  <si>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</si>
  <si>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</si>
  <si>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</si>
  <si>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</si>
  <si>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</si>
  <si>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</si>
  <si>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</si>
  <si>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</si>
  <si>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</si>
  <si>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</si>
  <si>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</si>
  <si>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</si>
  <si>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</si>
  <si>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</si>
  <si>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</si>
  <si>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</si>
  <si>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</si>
  <si>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</si>
  <si>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</si>
  <si>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</si>
  <si>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</si>
  <si>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</si>
  <si>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</si>
  <si>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</si>
  <si>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</si>
  <si>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</si>
  <si>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</si>
  <si>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</si>
  <si>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</si>
  <si>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</si>
  <si>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</si>
  <si>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</si>
  <si>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</si>
  <si>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</si>
  <si>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</si>
  <si>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</si>
  <si>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</si>
  <si>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</si>
  <si>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</si>
  <si>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</si>
  <si>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</si>
  <si>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</si>
  <si>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</si>
  <si>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</si>
  <si>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</si>
  <si>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</si>
  <si>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</si>
  <si>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</si>
  <si>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</si>
  <si>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</si>
  <si>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</si>
  <si>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</si>
  <si>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</si>
  <si>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</si>
  <si>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</si>
  <si>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</si>
  <si>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</si>
  <si>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</si>
  <si>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</si>
  <si>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</si>
  <si>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</si>
  <si>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</si>
  <si>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</si>
  <si>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</si>
  <si>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</si>
  <si>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</si>
  <si>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</si>
  <si>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</si>
  <si>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</si>
  <si>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</si>
  <si>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</si>
  <si>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</si>
  <si>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</si>
  <si>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</si>
  <si>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</si>
  <si>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</si>
  <si>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</si>
  <si>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</si>
  <si>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</si>
  <si>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</si>
  <si>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</si>
  <si>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</si>
  <si>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</si>
  <si>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</si>
  <si>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</si>
  <si>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</si>
  <si>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</si>
  <si>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</si>
  <si>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</si>
  <si>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</si>
  <si>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</si>
  <si>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</si>
  <si>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</si>
  <si>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</si>
  <si>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</si>
  <si>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</si>
  <si>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</si>
  <si>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</si>
  <si>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</si>
  <si>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</si>
  <si>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</si>
  <si>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</si>
  <si>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</si>
  <si>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</si>
  <si>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</si>
  <si>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</si>
  <si>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</si>
  <si>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</si>
  <si>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</si>
  <si>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</si>
  <si>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</si>
  <si>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</si>
  <si>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</si>
  <si>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</si>
  <si>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</si>
  <si>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</si>
  <si>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</si>
  <si>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</si>
  <si>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</si>
  <si>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</si>
  <si>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</si>
  <si>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</si>
  <si>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</si>
  <si>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</si>
  <si>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</si>
  <si>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</si>
  <si>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</si>
  <si>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</si>
  <si>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</si>
  <si>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</si>
  <si>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</si>
  <si>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</si>
  <si>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</si>
  <si>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</si>
  <si>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</si>
  <si>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</si>
  <si>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</si>
  <si>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</si>
  <si>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</si>
  <si>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</si>
  <si>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</si>
  <si>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</si>
  <si>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</si>
  <si>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</si>
  <si>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</si>
  <si>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</si>
  <si>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</si>
  <si>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</si>
  <si>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</si>
  <si>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</si>
  <si>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</si>
  <si>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</si>
  <si>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</si>
  <si>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</si>
  <si>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</si>
  <si>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</si>
  <si>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</si>
  <si>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</si>
  <si>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</si>
  <si>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</si>
  <si>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</si>
  <si>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</si>
  <si>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</si>
  <si>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</si>
  <si>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</si>
  <si>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</si>
  <si>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</si>
  <si>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</si>
  <si>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</si>
  <si>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</si>
  <si>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</si>
  <si>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</si>
  <si>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</si>
  <si>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</si>
  <si>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</si>
  <si>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</si>
  <si>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</si>
  <si>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</si>
  <si>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</si>
  <si>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</si>
  <si>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</si>
  <si>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</si>
  <si>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</si>
  <si>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</si>
  <si>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</si>
  <si>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</si>
  <si>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</si>
  <si>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</si>
  <si>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</si>
  <si>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</si>
  <si>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</si>
  <si>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</si>
  <si>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</si>
  <si>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</si>
  <si>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</si>
  <si>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</si>
  <si>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</si>
  <si>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</si>
  <si>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</si>
  <si>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</si>
  <si>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</si>
  <si>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</si>
  <si>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</si>
  <si>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</si>
  <si>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</si>
  <si>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</si>
  <si>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</si>
  <si>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</si>
  <si>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</si>
  <si>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</si>
  <si>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</si>
  <si>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</si>
  <si>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</si>
  <si>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</si>
  <si>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</si>
  <si>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</si>
  <si>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</si>
  <si>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</si>
  <si>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</si>
  <si>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</si>
  <si>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</si>
  <si>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</si>
  <si>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</si>
  <si>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</si>
  <si>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</si>
  <si>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</si>
  <si>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</si>
  <si>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</si>
  <si>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</si>
  <si>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</si>
  <si>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</si>
  <si>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</si>
  <si>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</si>
  <si>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</si>
  <si>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</si>
  <si>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</si>
  <si>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</si>
  <si>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</si>
  <si>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</si>
  <si>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</si>
  <si>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</si>
  <si>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</si>
  <si>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</si>
  <si>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</si>
  <si>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</si>
  <si>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</si>
  <si>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</si>
  <si>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</si>
  <si>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</si>
  <si>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</si>
  <si>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</si>
  <si>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</si>
  <si>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</si>
  <si>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</si>
  <si>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</si>
  <si>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</si>
  <si>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</si>
  <si>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</si>
  <si>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</si>
  <si>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</si>
  <si>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</si>
  <si>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</si>
  <si>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</si>
  <si>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</si>
  <si>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</si>
  <si>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</si>
  <si>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</si>
  <si>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</si>
  <si>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</si>
  <si>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</si>
  <si>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</si>
  <si>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</si>
  <si>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</si>
  <si>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</si>
  <si>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</si>
  <si>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</si>
  <si>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</si>
  <si>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</si>
  <si>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</si>
  <si>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</si>
  <si>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</si>
  <si>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</si>
  <si>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</si>
  <si>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</si>
  <si>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</si>
  <si>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</si>
  <si>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</si>
  <si>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</si>
  <si>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</si>
  <si>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</si>
  <si>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</si>
  <si>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</si>
  <si>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</si>
  <si>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</si>
  <si>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</si>
  <si>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</si>
  <si>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</si>
  <si>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</si>
  <si>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</si>
  <si>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</si>
  <si>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</si>
  <si>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</si>
  <si>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</si>
  <si>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</si>
  <si>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</si>
  <si>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</si>
  <si>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</si>
  <si>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</si>
  <si>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</si>
  <si>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</si>
  <si>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</si>
  <si>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</si>
  <si>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</si>
  <si>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</si>
  <si>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</si>
  <si>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</si>
  <si>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</si>
  <si>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</si>
  <si>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</si>
  <si>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</si>
  <si>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</si>
  <si>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</si>
  <si>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</si>
  <si>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</si>
  <si>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</si>
  <si>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</si>
  <si>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</si>
  <si>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</si>
  <si>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</si>
  <si>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</si>
  <si>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</si>
  <si>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</si>
  <si>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</si>
  <si>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</si>
  <si>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</si>
  <si>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</si>
  <si>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</si>
  <si>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</si>
  <si>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</si>
  <si>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</si>
  <si>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</si>
  <si>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</si>
  <si>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</si>
  <si>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</si>
  <si>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</si>
  <si>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</si>
  <si>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</si>
  <si>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</si>
  <si>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</si>
  <si>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</si>
  <si>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</si>
  <si>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</si>
  <si>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</si>
  <si>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</si>
  <si>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</si>
  <si>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</si>
  <si>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</si>
  <si>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</si>
  <si>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</si>
  <si>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</si>
  <si>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</si>
  <si>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</si>
  <si>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</si>
  <si>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</si>
  <si>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</si>
  <si>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</si>
  <si>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</si>
  <si>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</si>
  <si>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</si>
  <si>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</si>
  <si>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</si>
  <si>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</si>
  <si>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</si>
  <si>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</si>
  <si>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</si>
  <si>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</si>
  <si>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</si>
  <si>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</si>
  <si>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</si>
  <si>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</si>
  <si>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</si>
  <si>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</si>
  <si>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</si>
  <si>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</si>
  <si>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</si>
  <si>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</si>
  <si>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</si>
  <si>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</si>
  <si>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</si>
  <si>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</si>
  <si>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</si>
  <si>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</si>
  <si>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</si>
  <si>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</si>
  <si>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</si>
  <si>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</si>
  <si>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</si>
  <si>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</si>
  <si>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</si>
  <si>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</si>
  <si>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</si>
  <si>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</si>
  <si>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</si>
  <si>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</si>
  <si>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</si>
  <si>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</si>
  <si>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</si>
  <si>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</si>
  <si>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</si>
  <si>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</si>
  <si>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</si>
  <si>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</si>
  <si>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</si>
  <si>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</si>
  <si>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</si>
  <si>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</si>
  <si>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</si>
  <si>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</si>
  <si>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</si>
  <si>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</si>
  <si>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</si>
  <si>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</si>
  <si>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</si>
  <si>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</si>
  <si>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</si>
  <si>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</si>
  <si>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</si>
  <si>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</si>
  <si>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</si>
  <si>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</si>
  <si>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</si>
  <si>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</si>
  <si>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</si>
  <si>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</si>
  <si>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</si>
  <si>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</si>
  <si>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</si>
  <si>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</si>
  <si>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</si>
  <si>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</si>
  <si>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</si>
  <si>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</si>
  <si>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</si>
  <si>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</si>
  <si>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</si>
  <si>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</si>
  <si>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</si>
  <si>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</si>
  <si>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</si>
  <si>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</si>
  <si>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</si>
  <si>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</si>
  <si>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</si>
  <si>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</si>
  <si>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</si>
  <si>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</si>
  <si>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</si>
  <si>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</si>
  <si>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</si>
  <si>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</si>
  <si>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</si>
  <si>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</si>
  <si>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</si>
  <si>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</si>
  <si>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</si>
  <si>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</si>
  <si>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</si>
  <si>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</si>
  <si>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</si>
  <si>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</si>
  <si>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</si>
  <si>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</si>
  <si>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</si>
  <si>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</si>
  <si>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</si>
  <si>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</si>
  <si>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</si>
  <si>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</si>
  <si>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</si>
  <si>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</si>
  <si>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</si>
  <si>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</si>
  <si>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</si>
  <si>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</si>
  <si>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</si>
  <si>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</si>
  <si>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</si>
  <si>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</si>
  <si>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</si>
  <si>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</si>
  <si>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</si>
  <si>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</si>
  <si>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</si>
  <si>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</si>
  <si>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</si>
  <si>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</si>
  <si>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</si>
  <si>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</si>
  <si>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</si>
  <si>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</si>
  <si>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</si>
  <si>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</si>
  <si>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</si>
  <si>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</si>
  <si>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</si>
  <si>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</si>
  <si>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</si>
  <si>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</si>
  <si>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</si>
  <si>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</si>
  <si>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</si>
  <si>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</si>
  <si>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</si>
  <si>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</si>
  <si>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</si>
  <si>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</si>
  <si>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</si>
  <si>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</si>
  <si>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</si>
  <si>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</si>
  <si>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</si>
  <si>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</si>
  <si>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</si>
  <si>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</si>
  <si>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</si>
  <si>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</si>
  <si>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</si>
  <si>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</si>
  <si>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</si>
  <si>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</si>
  <si>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</si>
  <si>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</si>
  <si>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</si>
  <si>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</si>
  <si>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</si>
  <si>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</si>
  <si>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</si>
  <si>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</si>
  <si>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</si>
  <si>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</si>
  <si>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</si>
  <si>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</si>
  <si>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</si>
  <si>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</si>
  <si>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</si>
  <si>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</si>
  <si>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</si>
  <si>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</si>
  <si>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</si>
  <si>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</si>
  <si>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</si>
  <si>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</si>
  <si>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</si>
  <si>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</si>
  <si>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</si>
  <si>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</si>
  <si>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</si>
  <si>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</si>
  <si>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</si>
  <si>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</si>
  <si>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</si>
  <si>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</si>
  <si>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</si>
  <si>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</si>
  <si>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</si>
  <si>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</si>
  <si>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</si>
  <si>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</si>
  <si>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</si>
  <si>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</si>
  <si>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</si>
  <si>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</si>
  <si>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</si>
  <si>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</si>
  <si>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</si>
  <si>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</si>
  <si>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</si>
  <si>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</si>
  <si>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</si>
  <si>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</si>
  <si>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</si>
  <si>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</si>
  <si>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</si>
  <si>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</si>
  <si>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</si>
  <si>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</si>
  <si>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</si>
  <si>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</si>
  <si>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</si>
  <si>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</si>
  <si>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</si>
  <si>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</si>
  <si>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</si>
  <si>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</si>
  <si>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</si>
  <si>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</si>
  <si>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</si>
  <si>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</si>
  <si>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</si>
  <si>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</si>
  <si>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</si>
  <si>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</si>
  <si>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</si>
  <si>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</si>
  <si>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</si>
  <si>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</si>
  <si>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</si>
  <si>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</si>
  <si>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</si>
  <si>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</si>
  <si>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</si>
  <si>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</si>
  <si>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</si>
  <si>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</si>
  <si>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</si>
  <si>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</si>
  <si>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</si>
  <si>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</si>
  <si>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</si>
  <si>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</si>
  <si>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</si>
  <si>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</si>
  <si>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</si>
  <si>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</si>
  <si>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</si>
  <si>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</si>
  <si>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</si>
  <si>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</si>
  <si>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</si>
  <si>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</si>
  <si>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</si>
  <si>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</si>
  <si>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</si>
  <si>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</si>
  <si>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</si>
  <si>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</si>
  <si>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</si>
  <si>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</si>
  <si>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</si>
  <si>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</si>
  <si>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</si>
  <si>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</si>
  <si>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</si>
  <si>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</si>
  <si>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</si>
  <si>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</si>
  <si>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</si>
  <si>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</si>
  <si>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</si>
  <si>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</si>
  <si>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</si>
  <si>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</si>
  <si>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</si>
  <si>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</si>
  <si>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</si>
  <si>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</si>
  <si>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</si>
  <si>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</si>
  <si>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</si>
  <si>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</si>
  <si>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</si>
  <si>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</si>
  <si>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</si>
  <si>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</si>
  <si>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</si>
  <si>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</si>
  <si>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</si>
  <si>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</si>
  <si>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</si>
  <si>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</si>
  <si>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</si>
  <si>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</si>
  <si>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</si>
  <si>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</si>
  <si>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</si>
  <si>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</si>
  <si>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</si>
  <si>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</si>
  <si>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</si>
  <si>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</si>
  <si>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</si>
  <si>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</si>
  <si>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</si>
  <si>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</si>
  <si>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</si>
  <si>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</si>
  <si>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</si>
  <si>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</si>
  <si>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</si>
  <si>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</si>
  <si>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</si>
  <si>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</si>
  <si>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</si>
  <si>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</si>
  <si>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</si>
  <si>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</si>
  <si>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</si>
  <si>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</si>
  <si>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</si>
  <si>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</si>
  <si>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</si>
  <si>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</si>
  <si>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</si>
  <si>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</si>
  <si>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</si>
  <si>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</si>
  <si>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</si>
  <si>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</si>
  <si>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</si>
  <si>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</si>
  <si>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</si>
  <si>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</si>
  <si>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</si>
  <si>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</si>
  <si>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</si>
  <si>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</si>
  <si>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</si>
  <si>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</si>
  <si>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</si>
  <si>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</si>
  <si>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</si>
  <si>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</si>
  <si>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</si>
  <si>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</si>
  <si>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</si>
  <si>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</si>
  <si>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</si>
  <si>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</si>
  <si>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</si>
  <si>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</si>
  <si>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</si>
  <si>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</si>
  <si>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</si>
  <si>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</si>
  <si>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</si>
  <si>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</si>
  <si>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</si>
  <si>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</si>
  <si>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</si>
  <si>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</si>
  <si>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</si>
  <si>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</si>
  <si>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</si>
  <si>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</si>
  <si>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</si>
  <si>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</si>
  <si>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</si>
  <si>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</si>
  <si>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</si>
  <si>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</si>
  <si>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</si>
  <si>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</si>
  <si>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</si>
  <si>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</si>
  <si>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</si>
  <si>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</si>
  <si>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</si>
  <si>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</si>
  <si>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</si>
  <si>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</si>
  <si>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</si>
  <si>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</si>
  <si>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</si>
  <si>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</si>
  <si>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</si>
  <si>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</si>
  <si>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</si>
  <si>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</si>
  <si>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</si>
  <si>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</si>
  <si>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</si>
  <si>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</si>
  <si>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</si>
  <si>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</si>
  <si>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</si>
  <si>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</si>
  <si>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</si>
  <si>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</si>
  <si>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</si>
  <si>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</si>
  <si>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</si>
  <si>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</si>
  <si>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</si>
  <si>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</si>
  <si>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</si>
  <si>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</si>
  <si>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</si>
  <si>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</si>
  <si>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</si>
  <si>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</si>
  <si>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</si>
  <si>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</si>
  <si>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</si>
  <si>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</si>
  <si>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</si>
  <si>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</si>
  <si>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</si>
  <si>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</si>
  <si>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</si>
  <si>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</si>
  <si>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</si>
  <si>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</si>
  <si>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</si>
  <si>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</si>
  <si>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</si>
  <si>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</si>
  <si>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</si>
  <si>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</si>
  <si>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</si>
  <si>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</si>
  <si>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</si>
  <si>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</si>
  <si>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</si>
  <si>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</si>
  <si>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</si>
  <si>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</si>
  <si>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</si>
  <si>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</si>
  <si>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</si>
  <si>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</si>
  <si>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</si>
  <si>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</si>
  <si>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</si>
  <si>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</si>
  <si>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</si>
  <si>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</si>
  <si>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</si>
  <si>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</si>
  <si>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</si>
  <si>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</si>
  <si>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</si>
  <si>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</si>
  <si>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</si>
  <si>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</si>
  <si>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</si>
  <si>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</si>
  <si>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</si>
  <si>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</si>
  <si>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</si>
  <si>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</si>
  <si>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</si>
  <si>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</si>
  <si>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</si>
  <si>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</si>
  <si>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</si>
  <si>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</si>
  <si>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</si>
  <si>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</si>
  <si>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</si>
  <si>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</si>
  <si>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</si>
  <si>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</si>
  <si>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</si>
  <si>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</si>
  <si>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</si>
  <si>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</si>
  <si>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</si>
  <si>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</si>
  <si>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</si>
  <si>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</si>
  <si>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</si>
  <si>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</si>
  <si>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</si>
  <si>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</si>
  <si>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</si>
  <si>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</si>
  <si>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</si>
  <si>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</si>
  <si>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</si>
  <si>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</si>
  <si>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</si>
  <si>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</si>
  <si>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</si>
  <si>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</si>
  <si>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</si>
  <si>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</si>
  <si>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</si>
  <si>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</si>
  <si>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</si>
  <si>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</si>
  <si>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</si>
  <si>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</si>
  <si>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</si>
  <si>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</si>
  <si>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</si>
  <si>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</si>
  <si>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</si>
  <si>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</si>
  <si>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</si>
  <si>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</si>
  <si>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</si>
  <si>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</si>
  <si>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</si>
  <si>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</si>
  <si>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</si>
  <si>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</si>
  <si>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</si>
  <si>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</si>
  <si>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</si>
  <si>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</si>
  <si>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</si>
  <si>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</si>
  <si>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</si>
  <si>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</si>
  <si>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</si>
  <si>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</si>
  <si>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</si>
  <si>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</si>
  <si>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</si>
  <si>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</si>
  <si>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</si>
  <si>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</si>
  <si>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</si>
  <si>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</si>
  <si>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</si>
  <si>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</si>
  <si>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</si>
  <si>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</si>
  <si>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</si>
  <si>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</si>
  <si>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</si>
  <si>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</si>
  <si>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</si>
  <si>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</si>
  <si>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</si>
  <si>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</si>
  <si>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</si>
  <si>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</si>
  <si>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</si>
  <si>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</si>
  <si>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</si>
  <si>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</si>
  <si>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</si>
  <si>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</si>
  <si>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</si>
  <si>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</si>
  <si>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</si>
  <si>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</si>
  <si>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</si>
  <si>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</si>
  <si>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</si>
  <si>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</si>
  <si>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</si>
  <si>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</si>
  <si>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</si>
  <si>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</si>
  <si>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</si>
  <si>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</si>
  <si>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</si>
  <si>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</si>
  <si>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</si>
  <si>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</si>
  <si>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</si>
  <si>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</si>
  <si>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</si>
  <si>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</si>
  <si>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</si>
  <si>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</si>
  <si>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</si>
  <si>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</si>
  <si>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</si>
  <si>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</si>
  <si>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</si>
  <si>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</si>
  <si>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</si>
  <si>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</si>
  <si>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</si>
  <si>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</si>
  <si>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</si>
  <si>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</si>
  <si>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</si>
  <si>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</si>
  <si>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</si>
  <si>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</si>
  <si>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</si>
  <si>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</si>
  <si>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</si>
  <si>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</si>
  <si>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</si>
  <si>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</si>
  <si>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</si>
  <si>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</si>
  <si>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</si>
  <si>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</si>
  <si>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</si>
  <si>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</si>
  <si>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</si>
  <si>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</si>
  <si>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</si>
  <si>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</si>
  <si>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</si>
  <si>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</si>
  <si>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</si>
  <si>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</si>
  <si>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</si>
  <si>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</si>
  <si>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</si>
  <si>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</si>
  <si>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</si>
  <si>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</si>
  <si>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</si>
  <si>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</si>
  <si>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</si>
  <si>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</si>
  <si>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</si>
  <si>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</si>
  <si>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</si>
  <si>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</si>
  <si>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</si>
  <si>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</si>
  <si>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</si>
  <si>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</si>
  <si>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</si>
  <si>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</si>
  <si>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</si>
  <si>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</si>
  <si>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</si>
  <si>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</si>
  <si>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</si>
  <si>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</si>
  <si>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</si>
  <si>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</si>
  <si>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</si>
  <si>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</si>
  <si>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</si>
  <si>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</si>
  <si>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</si>
  <si>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</si>
  <si>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</si>
  <si>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</si>
  <si>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</si>
  <si>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</si>
  <si>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</si>
  <si>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</si>
  <si>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</si>
  <si>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</si>
  <si>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</si>
  <si>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</si>
  <si>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</si>
  <si>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</si>
  <si>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</si>
  <si>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</si>
  <si>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</si>
  <si>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</si>
  <si>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</si>
  <si>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</si>
  <si>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</si>
  <si>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</si>
  <si>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</si>
  <si>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</si>
  <si>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</si>
  <si>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</si>
  <si>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</si>
  <si>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</si>
  <si>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</si>
  <si>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</si>
  <si>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</si>
  <si>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</si>
  <si>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</si>
  <si>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</si>
  <si>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</si>
  <si>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</si>
  <si>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</si>
  <si>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</si>
  <si>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</si>
  <si>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</si>
  <si>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</si>
  <si>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</si>
  <si>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</si>
  <si>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</si>
  <si>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</si>
  <si>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</si>
  <si>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</si>
  <si>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</si>
  <si>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</si>
  <si>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</si>
  <si>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</si>
  <si>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</si>
  <si>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</si>
  <si>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</si>
  <si>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</si>
  <si>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</si>
  <si>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</si>
  <si>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</si>
  <si>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</si>
  <si>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</si>
  <si>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</si>
  <si>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</si>
  <si>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</si>
  <si>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</si>
  <si>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</si>
  <si>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</si>
  <si>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</si>
  <si>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</si>
  <si>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</si>
  <si>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</si>
  <si>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</si>
  <si>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</si>
  <si>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</si>
  <si>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</si>
  <si>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</si>
  <si>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</si>
  <si>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</si>
  <si>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</si>
  <si>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</si>
  <si>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</si>
  <si>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</si>
  <si>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</si>
  <si>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</si>
  <si>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</si>
  <si>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</si>
  <si>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</si>
  <si>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</si>
  <si>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</si>
  <si>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</si>
  <si>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</si>
  <si>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</si>
  <si>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</si>
  <si>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</si>
  <si>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</si>
  <si>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</si>
  <si>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</si>
  <si>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</si>
  <si>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</si>
  <si>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</si>
  <si>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</si>
  <si>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</si>
  <si>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</si>
  <si>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</si>
  <si>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</si>
  <si>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</si>
  <si>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</si>
  <si>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</si>
  <si>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</si>
  <si>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</si>
  <si>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</si>
  <si>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</si>
  <si>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</si>
  <si>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</si>
  <si>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</si>
  <si>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</si>
  <si>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</si>
  <si>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</si>
  <si>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</si>
  <si>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</si>
  <si>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</si>
  <si>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</si>
  <si>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</si>
  <si>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</si>
  <si>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</si>
  <si>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</si>
  <si>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</si>
  <si>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</si>
  <si>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</si>
  <si>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</si>
  <si>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</si>
  <si>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</si>
  <si>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</si>
  <si>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</si>
  <si>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</si>
  <si>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</si>
  <si>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</si>
  <si>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</si>
  <si>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</si>
  <si>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</si>
  <si>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</si>
  <si>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</si>
  <si>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</si>
  <si>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</si>
  <si>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</si>
  <si>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</si>
  <si>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</si>
  <si>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</si>
  <si>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</si>
  <si>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</si>
  <si>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</si>
  <si>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</si>
  <si>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</si>
  <si>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</si>
  <si>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</si>
  <si>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</si>
  <si>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</si>
  <si>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</si>
  <si>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</si>
  <si>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</si>
  <si>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</si>
  <si>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</si>
  <si>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</si>
  <si>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</si>
  <si>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</si>
  <si>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</si>
  <si>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</si>
  <si>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</si>
  <si>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</si>
  <si>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</si>
  <si>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</si>
  <si>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</si>
  <si>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</si>
  <si>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</si>
  <si>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</si>
  <si>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</si>
  <si>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</si>
  <si>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</si>
  <si>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</si>
  <si>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</si>
  <si>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</si>
  <si>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</si>
  <si>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</si>
  <si>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</si>
  <si>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</si>
  <si>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</si>
  <si>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</si>
  <si>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</si>
  <si>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</si>
  <si>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</si>
  <si>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</si>
  <si>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</si>
  <si>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</si>
  <si>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</si>
  <si>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</si>
  <si>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</si>
  <si>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</si>
  <si>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</si>
  <si>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</si>
  <si>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</si>
  <si>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</si>
  <si>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</si>
  <si>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</si>
  <si>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</si>
  <si>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</si>
  <si>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</si>
  <si>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</si>
  <si>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</si>
  <si>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</si>
  <si>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</si>
  <si>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</si>
  <si>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</si>
  <si>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</si>
  <si>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</si>
  <si>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</si>
  <si>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</si>
  <si>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</si>
  <si>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</si>
  <si>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</si>
  <si>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</si>
  <si>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</si>
  <si>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</si>
  <si>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</si>
  <si>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</si>
  <si>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</si>
  <si>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</si>
  <si>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</si>
  <si>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</si>
  <si>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</si>
  <si>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</si>
  <si>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</si>
  <si>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</si>
  <si>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</si>
  <si>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</si>
  <si>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</si>
  <si>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</si>
  <si>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</si>
  <si>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</si>
  <si>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</si>
  <si>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</si>
  <si>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</si>
  <si>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</si>
  <si>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</si>
  <si>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</si>
  <si>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</si>
  <si>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</si>
  <si>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</si>
  <si>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</si>
  <si>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</si>
  <si>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</si>
  <si>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</si>
  <si>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</si>
  <si>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</si>
  <si>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</si>
  <si>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</si>
  <si>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</si>
  <si>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</si>
  <si>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</si>
  <si>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</si>
  <si>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</si>
  <si>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</si>
  <si>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</si>
  <si>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</si>
  <si>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</si>
  <si>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</si>
  <si>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</si>
  <si>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</si>
  <si>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</si>
  <si>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</si>
  <si>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</si>
  <si>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</si>
  <si>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</si>
  <si>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</si>
  <si>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</si>
  <si>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</si>
  <si>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</si>
  <si>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</si>
  <si>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</si>
  <si>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</si>
  <si>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</si>
  <si>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</si>
  <si>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</si>
  <si>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</si>
  <si>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</si>
  <si>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</si>
  <si>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</si>
  <si>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</si>
  <si>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</si>
  <si>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</si>
  <si>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</si>
  <si>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</si>
  <si>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</si>
  <si>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</si>
  <si>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</si>
  <si>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</si>
  <si>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</si>
  <si>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</si>
  <si>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</si>
  <si>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</si>
  <si>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</si>
  <si>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</si>
  <si>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</si>
  <si>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</si>
  <si>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</si>
  <si>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</si>
  <si>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</si>
  <si>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</si>
  <si>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</si>
  <si>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</si>
  <si>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</si>
  <si>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</si>
  <si>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</si>
  <si>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</si>
  <si>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</si>
  <si>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</si>
  <si>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</si>
  <si>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</si>
  <si>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</si>
  <si>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</si>
  <si>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</si>
  <si>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</si>
  <si>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</si>
  <si>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</si>
  <si>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</si>
  <si>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</si>
  <si>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</si>
  <si>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</si>
  <si>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</si>
  <si>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</si>
  <si>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</si>
  <si>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</si>
  <si>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</si>
  <si>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</si>
  <si>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</si>
  <si>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</si>
  <si>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</si>
  <si>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</si>
  <si>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</si>
  <si>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</si>
  <si>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</si>
  <si>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</si>
  <si>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</si>
  <si>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</si>
  <si>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</si>
  <si>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</si>
  <si>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</si>
  <si>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</si>
  <si>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</si>
  <si>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</si>
  <si>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</si>
  <si>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</si>
  <si>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</si>
  <si>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</si>
  <si>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</si>
  <si>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</si>
  <si>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</si>
  <si>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</si>
  <si>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</si>
  <si>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</si>
  <si>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</si>
  <si>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</si>
  <si>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</si>
  <si>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</si>
  <si>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</si>
  <si>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</si>
  <si>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</si>
  <si>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</si>
  <si>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</si>
  <si>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</si>
  <si>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</si>
  <si>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</si>
  <si>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</si>
  <si>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</si>
  <si>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</si>
  <si>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</si>
  <si>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</si>
  <si>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</si>
  <si>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</si>
  <si>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</si>
  <si>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</si>
  <si>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</si>
  <si>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</si>
  <si>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</si>
  <si>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</si>
  <si>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</si>
  <si>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</si>
  <si>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</si>
  <si>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</si>
  <si>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</si>
  <si>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</si>
  <si>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</si>
  <si>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</si>
  <si>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</si>
  <si>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</si>
  <si>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</si>
  <si>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</si>
  <si>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</si>
  <si>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</si>
  <si>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</si>
  <si>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</si>
  <si>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</si>
  <si>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</si>
  <si>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</si>
  <si>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</si>
  <si>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</si>
  <si>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</si>
  <si>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</si>
  <si>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</si>
  <si>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</si>
  <si>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</si>
  <si>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</si>
  <si>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</si>
  <si>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</si>
  <si>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</si>
  <si>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</si>
  <si>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</si>
  <si>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</si>
  <si>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</si>
  <si>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</si>
  <si>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</si>
  <si>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</si>
  <si>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</si>
  <si>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</si>
  <si>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</si>
  <si>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</si>
  <si>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</si>
  <si>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</si>
  <si>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</si>
  <si>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</si>
  <si>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</si>
  <si>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</si>
  <si>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</si>
  <si>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</si>
  <si>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</si>
  <si>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</si>
  <si>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</si>
  <si>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</si>
  <si>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</si>
  <si>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</si>
  <si>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</si>
  <si>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</si>
  <si>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</si>
  <si>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</si>
  <si>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</si>
  <si>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</si>
  <si>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</si>
  <si>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</si>
  <si>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</si>
  <si>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</si>
  <si>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</si>
  <si>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</si>
  <si>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</si>
  <si>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</si>
  <si>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</si>
  <si>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</si>
  <si>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</si>
  <si>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</si>
  <si>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</si>
  <si>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</si>
  <si>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</si>
  <si>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</si>
  <si>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</si>
  <si>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</si>
  <si>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</si>
  <si>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</si>
  <si>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</si>
  <si>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</si>
  <si>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</si>
  <si>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</si>
  <si>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</si>
  <si>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</si>
  <si>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</si>
  <si>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</si>
  <si>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</si>
  <si>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</si>
  <si>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</si>
  <si>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</si>
  <si>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</si>
  <si>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</si>
  <si>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</si>
  <si>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</si>
  <si>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</si>
  <si>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</si>
  <si>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</si>
  <si>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</si>
  <si>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</si>
  <si>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</si>
  <si>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</si>
  <si>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</si>
  <si>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</si>
  <si>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</si>
  <si>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</si>
  <si>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</si>
  <si>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</si>
  <si>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</si>
  <si>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</si>
  <si>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</si>
  <si>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</si>
  <si>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</si>
  <si>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</si>
  <si>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</si>
  <si>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</si>
  <si>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</si>
  <si>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</si>
  <si>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</si>
  <si>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</si>
  <si>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</si>
  <si>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</si>
  <si>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</si>
  <si>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</si>
  <si>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</si>
  <si>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</si>
  <si>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</si>
  <si>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</si>
  <si>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</si>
  <si>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</si>
  <si>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</si>
  <si>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</si>
  <si>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</si>
  <si>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</si>
  <si>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</si>
  <si>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</si>
  <si>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</si>
  <si>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</si>
  <si>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</si>
  <si>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</si>
  <si>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</si>
  <si>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</si>
  <si>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</si>
  <si>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</si>
  <si>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</si>
  <si>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</si>
  <si>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</si>
  <si>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</si>
  <si>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</si>
  <si>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</si>
  <si>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</si>
  <si>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</si>
  <si>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</si>
  <si>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</si>
  <si>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</si>
  <si>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</si>
  <si>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</si>
  <si>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</si>
  <si>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</si>
  <si>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</si>
  <si>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</si>
  <si>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</si>
  <si>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</si>
  <si>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</si>
  <si>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</si>
  <si>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</si>
  <si>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</si>
  <si>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</si>
  <si>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</si>
  <si>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</si>
  <si>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</si>
  <si>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</si>
  <si>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</si>
  <si>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</si>
  <si>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</si>
  <si>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</si>
  <si>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</si>
  <si>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</si>
  <si>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</si>
  <si>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</si>
  <si>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</si>
  <si>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</si>
  <si>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</si>
  <si>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</si>
  <si>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</si>
  <si>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</si>
  <si>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</si>
  <si>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</si>
  <si>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</si>
  <si>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</si>
  <si>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</si>
  <si>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</si>
  <si>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</si>
  <si>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</si>
  <si>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</si>
  <si>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</si>
  <si>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</si>
  <si>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</si>
  <si>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</si>
  <si>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</si>
  <si>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</si>
  <si>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</si>
  <si>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</si>
  <si>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</si>
  <si>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</si>
  <si>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</si>
  <si>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</si>
  <si>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</si>
  <si>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</si>
  <si>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</si>
  <si>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</si>
  <si>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</si>
  <si>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</si>
  <si>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</si>
  <si>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</si>
  <si>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</si>
  <si>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</si>
  <si>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</si>
  <si>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</si>
  <si>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</si>
  <si>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</si>
  <si>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</si>
  <si>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</si>
  <si>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</si>
  <si>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</si>
  <si>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</si>
  <si>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</si>
  <si>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</si>
  <si>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</si>
  <si>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</si>
  <si>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</si>
  <si>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</si>
  <si>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</si>
  <si>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</si>
  <si>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</si>
  <si>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</si>
  <si>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</si>
  <si>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</si>
  <si>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</si>
  <si>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</si>
  <si>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</si>
  <si>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</si>
  <si>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</si>
  <si>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</si>
  <si>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</si>
  <si>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</si>
  <si>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</si>
  <si>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</si>
  <si>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</si>
  <si>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</si>
  <si>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</si>
  <si>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</si>
  <si>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</si>
  <si>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</si>
  <si>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</si>
  <si>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</si>
  <si>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</si>
  <si>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</si>
  <si>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</si>
  <si>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</si>
  <si>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</si>
  <si>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</si>
  <si>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</si>
  <si>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</si>
  <si>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</si>
  <si>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</si>
  <si>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</si>
  <si>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</si>
  <si>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</si>
  <si>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</si>
  <si>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</si>
  <si>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</si>
  <si>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</si>
  <si>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</si>
  <si>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</si>
  <si>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</si>
  <si>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</si>
  <si>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</si>
  <si>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</si>
  <si>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</si>
  <si>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</si>
  <si>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</si>
  <si>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</si>
  <si>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</si>
  <si>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</si>
  <si>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</si>
  <si>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</si>
  <si>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</si>
  <si>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</si>
  <si>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</si>
  <si>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</si>
  <si>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</si>
  <si>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</si>
  <si>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</si>
  <si>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</si>
  <si>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</si>
  <si>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</si>
  <si>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</si>
  <si>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</si>
  <si>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</si>
  <si>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</si>
  <si>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</si>
  <si>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</si>
  <si>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</si>
  <si>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</si>
  <si>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</si>
  <si>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</si>
  <si>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</si>
  <si>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</si>
  <si>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</si>
  <si>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</si>
  <si>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</si>
  <si>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</si>
  <si>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</si>
  <si>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</si>
  <si>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</si>
  <si>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</si>
  <si>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</si>
  <si>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</si>
  <si>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</si>
  <si>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</si>
  <si>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</si>
  <si>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</si>
  <si>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</si>
  <si>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</si>
  <si>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</si>
  <si>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</si>
  <si>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</si>
  <si>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</si>
  <si>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</si>
  <si>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</si>
  <si>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</si>
  <si>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</si>
  <si>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</si>
  <si>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</si>
  <si>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</si>
  <si>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</si>
  <si>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</si>
  <si>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</si>
  <si>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</si>
  <si>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</si>
  <si>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</si>
  <si>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</si>
  <si>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</si>
  <si>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</si>
  <si>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</si>
  <si>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</si>
  <si>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</si>
  <si>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</si>
  <si>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</si>
  <si>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</si>
  <si>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</si>
  <si>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</si>
  <si>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</si>
  <si>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</si>
  <si>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</si>
  <si>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</si>
  <si>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</si>
  <si>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</si>
  <si>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</si>
  <si>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</si>
  <si>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</si>
  <si>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</si>
  <si>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</si>
  <si>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</si>
  <si>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</si>
  <si>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</si>
  <si>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</si>
  <si>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</si>
  <si>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</si>
  <si>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</si>
  <si>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</si>
  <si>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</si>
  <si>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</si>
  <si>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</si>
  <si>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</si>
  <si>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</si>
  <si>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</si>
  <si>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</si>
  <si>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</si>
  <si>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</si>
  <si>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</si>
  <si>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</si>
  <si>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</si>
  <si>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</si>
  <si>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</si>
  <si>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</si>
  <si>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</si>
  <si>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</si>
  <si>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</si>
  <si>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</si>
  <si>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</si>
  <si>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</si>
  <si>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</si>
  <si>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</si>
  <si>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</si>
  <si>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</si>
  <si>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</si>
  <si>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</si>
  <si>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</si>
  <si>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</si>
  <si>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</si>
  <si>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</si>
  <si>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</si>
  <si>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</si>
  <si>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</si>
  <si>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</si>
  <si>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</si>
  <si>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</si>
  <si>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</si>
  <si>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</si>
  <si>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</si>
  <si>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</si>
  <si>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</si>
  <si>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</si>
  <si>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</si>
  <si>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</si>
  <si>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</si>
  <si>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</si>
  <si>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</si>
  <si>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</si>
  <si>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</si>
  <si>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</si>
  <si>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</si>
  <si>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</si>
  <si>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</si>
  <si>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</si>
  <si>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</si>
  <si>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</si>
  <si>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</si>
  <si>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</si>
  <si>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</si>
  <si>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</si>
  <si>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</si>
  <si>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</si>
  <si>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</si>
  <si>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</si>
  <si>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</si>
  <si>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</si>
  <si>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</si>
  <si>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</si>
  <si>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</si>
  <si>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</si>
  <si>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</si>
  <si>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</si>
  <si>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</si>
  <si>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</si>
  <si>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</si>
  <si>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</si>
  <si>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</si>
  <si>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</si>
  <si>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</si>
  <si>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</si>
  <si>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</si>
  <si>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</si>
  <si>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</si>
  <si>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</si>
  <si>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</si>
  <si>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</si>
  <si>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</si>
  <si>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</si>
  <si>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</si>
  <si>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</si>
  <si>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</si>
  <si>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</si>
  <si>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</si>
  <si>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</si>
  <si>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</si>
  <si>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</si>
  <si>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</si>
  <si>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</si>
  <si>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</si>
  <si>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</si>
  <si>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</si>
  <si>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</si>
  <si>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</si>
  <si>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</si>
  <si>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</si>
  <si>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</si>
  <si>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</si>
  <si>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</si>
  <si>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</si>
  <si>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</si>
  <si>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</si>
  <si>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</si>
  <si>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</si>
  <si>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</si>
  <si>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</si>
  <si>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</si>
  <si>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</si>
  <si>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</si>
  <si>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</si>
  <si>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</si>
  <si>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</si>
  <si>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</si>
  <si>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</si>
  <si>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</si>
  <si>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</si>
  <si>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</si>
  <si>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</si>
  <si>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</si>
  <si>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</si>
  <si>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</si>
  <si>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</si>
  <si>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</si>
  <si>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</si>
  <si>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</si>
  <si>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</si>
  <si>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</si>
  <si>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</si>
  <si>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</si>
  <si>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</si>
  <si>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</si>
  <si>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</si>
  <si>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</si>
  <si>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</si>
  <si>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</si>
  <si>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</si>
  <si>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</si>
  <si>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</si>
  <si>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</si>
  <si>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</si>
  <si>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</si>
  <si>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</si>
  <si>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</si>
  <si>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</si>
  <si>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</si>
  <si>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</si>
  <si>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</si>
  <si>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</si>
  <si>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</si>
  <si>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</si>
  <si>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</si>
  <si>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</si>
  <si>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</si>
  <si>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</si>
  <si>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</si>
  <si>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</si>
  <si>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</si>
  <si>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</si>
  <si>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</si>
  <si>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</si>
  <si>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</si>
  <si>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</si>
  <si>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</si>
  <si>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</si>
  <si>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</si>
  <si>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</si>
  <si>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</si>
  <si>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</si>
  <si>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</si>
  <si>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</si>
  <si>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</si>
  <si>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</si>
  <si>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</si>
  <si>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</si>
  <si>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</si>
  <si>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</si>
  <si>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</si>
  <si>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</si>
  <si>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</si>
  <si>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</si>
  <si>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</si>
  <si>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</si>
  <si>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</si>
  <si>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</si>
  <si>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</si>
  <si>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</si>
  <si>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</si>
  <si>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</si>
  <si>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</si>
  <si>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</si>
  <si>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</si>
  <si>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</si>
  <si>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</si>
  <si>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</si>
  <si>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</si>
  <si>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</si>
  <si>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</si>
  <si>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</si>
  <si>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</si>
  <si>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</si>
  <si>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</si>
  <si>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</si>
  <si>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</si>
  <si>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</si>
  <si>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</si>
  <si>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</si>
  <si>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</si>
  <si>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</si>
  <si>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</si>
  <si>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</si>
  <si>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</si>
  <si>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</si>
  <si>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</si>
  <si>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</si>
  <si>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</si>
  <si>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</si>
  <si>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</si>
  <si>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</si>
  <si>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</si>
  <si>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</si>
  <si>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</si>
  <si>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</si>
  <si>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</si>
  <si>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</si>
  <si>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</si>
  <si>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</si>
  <si>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</si>
  <si>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</si>
  <si>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</si>
  <si>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</si>
  <si>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</si>
  <si>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</si>
  <si>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</si>
  <si>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</si>
  <si>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</si>
  <si>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</si>
  <si>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</si>
  <si>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</si>
  <si>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</si>
  <si>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</si>
  <si>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</si>
  <si>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</si>
  <si>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</si>
  <si>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</si>
  <si>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</si>
  <si>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</si>
  <si>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</si>
  <si>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</si>
  <si>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</si>
  <si>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</si>
  <si>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</si>
  <si>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</si>
  <si>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</si>
  <si>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</si>
  <si>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</si>
  <si>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</si>
  <si>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</si>
  <si>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</si>
  <si>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</si>
  <si>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</si>
  <si>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</si>
  <si>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</si>
  <si>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</si>
  <si>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</si>
  <si>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</si>
  <si>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</si>
  <si>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</si>
  <si>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</si>
  <si>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</si>
  <si>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</si>
  <si>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</si>
  <si>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</si>
  <si>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</si>
  <si>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</si>
  <si>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</si>
  <si>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</si>
  <si>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</si>
  <si>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</si>
  <si>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</si>
  <si>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</si>
  <si>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</si>
  <si>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</si>
  <si>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</si>
  <si>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</si>
  <si>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</si>
  <si>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</si>
  <si>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</si>
  <si>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</si>
  <si>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</si>
  <si>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</si>
  <si>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</si>
  <si>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</si>
  <si>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</si>
  <si>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</si>
  <si>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</si>
  <si>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</si>
  <si>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</si>
  <si>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</si>
  <si>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</si>
  <si>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</si>
  <si>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</si>
  <si>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</si>
  <si>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</si>
  <si>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</si>
  <si>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</si>
  <si>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</si>
  <si>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</si>
  <si>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</si>
  <si>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</si>
  <si>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</si>
  <si>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</si>
  <si>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</si>
  <si>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</si>
  <si>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</si>
  <si>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</si>
  <si>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</si>
  <si>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</si>
  <si>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</si>
  <si>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</si>
  <si>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</si>
  <si>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</si>
  <si>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</si>
  <si>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</si>
  <si>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</si>
  <si>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</si>
  <si>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</si>
  <si>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</si>
  <si>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</si>
  <si>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</si>
  <si>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</si>
  <si>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</si>
  <si>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</si>
  <si>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</si>
  <si>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</si>
  <si>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</si>
  <si>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</si>
  <si>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</si>
  <si>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</si>
  <si>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</si>
  <si>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</si>
  <si>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</si>
  <si>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</si>
  <si>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</si>
  <si>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</si>
  <si>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</si>
  <si>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</si>
  <si>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</si>
  <si>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</si>
  <si>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</si>
  <si>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</si>
  <si>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</si>
  <si>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</si>
  <si>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</si>
  <si>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</si>
  <si>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</si>
  <si>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</si>
  <si>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</si>
  <si>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</si>
  <si>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</si>
  <si>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</si>
  <si>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</si>
  <si>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</si>
  <si>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</si>
  <si>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</si>
  <si>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</si>
  <si>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</si>
  <si>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</si>
  <si>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</si>
  <si>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</si>
  <si>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</si>
  <si>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</si>
  <si>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</si>
  <si>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</si>
  <si>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</si>
  <si>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</si>
  <si>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</si>
  <si>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</si>
  <si>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</si>
  <si>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</si>
  <si>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</si>
  <si>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</si>
  <si>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</si>
  <si>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</si>
  <si>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</si>
  <si>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</si>
  <si>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</si>
  <si>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</si>
  <si>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</si>
  <si>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</si>
  <si>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</si>
  <si>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</si>
  <si>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</si>
  <si>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</si>
  <si>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</si>
  <si>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</si>
  <si>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</si>
  <si>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</si>
  <si>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</si>
  <si>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</si>
  <si>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</si>
  <si>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</si>
  <si>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</si>
  <si>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</si>
  <si>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</si>
  <si>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</si>
  <si>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</si>
  <si>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</si>
  <si>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</si>
  <si>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</si>
  <si>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</si>
  <si>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</si>
  <si>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</si>
  <si>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</si>
  <si>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</si>
  <si>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</si>
  <si>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</si>
  <si>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</si>
  <si>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</si>
  <si>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</si>
  <si>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</si>
  <si>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</si>
  <si>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</si>
  <si>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</si>
  <si>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</si>
  <si>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</si>
  <si>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</si>
  <si>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</si>
  <si>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</si>
  <si>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</si>
  <si>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</si>
  <si>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</si>
  <si>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</si>
  <si>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</si>
  <si>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</si>
  <si>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</si>
  <si>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</si>
  <si>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</si>
  <si>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</si>
  <si>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</si>
  <si>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</si>
  <si>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</si>
  <si>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</si>
  <si>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</si>
  <si>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</si>
  <si>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</si>
  <si>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</si>
  <si>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</si>
  <si>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</si>
  <si>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</si>
  <si>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</si>
  <si>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</si>
  <si>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</si>
  <si>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</si>
  <si>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</si>
  <si>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</si>
  <si>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</si>
  <si>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</si>
  <si>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</si>
  <si>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</si>
  <si>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</si>
  <si>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</si>
  <si>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</si>
  <si>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</si>
  <si>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</si>
  <si>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</si>
  <si>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</si>
  <si>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</si>
  <si>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</si>
  <si>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</si>
  <si>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</si>
  <si>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</si>
  <si>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</si>
  <si>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</si>
  <si>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</si>
  <si>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</si>
  <si>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</si>
  <si>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</si>
  <si>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</si>
  <si>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</si>
  <si>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</si>
  <si>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</si>
  <si>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</si>
  <si>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</si>
  <si>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</si>
  <si>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</si>
  <si>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</si>
  <si>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</si>
  <si>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</si>
  <si>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</si>
  <si>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</si>
  <si>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</si>
  <si>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</si>
  <si>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</si>
  <si>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</si>
  <si>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</si>
  <si>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</si>
  <si>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</si>
  <si>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</si>
  <si>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</si>
  <si>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</si>
  <si>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</si>
  <si>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</si>
  <si>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</si>
  <si>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</si>
  <si>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</si>
  <si>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</si>
  <si>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</si>
  <si>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</si>
  <si>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</si>
  <si>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</si>
  <si>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</si>
  <si>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</si>
  <si>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</si>
  <si>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</si>
  <si>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</si>
  <si>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</si>
  <si>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</si>
  <si>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</si>
  <si>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</si>
  <si>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</si>
  <si>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</si>
  <si>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</si>
  <si>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</si>
  <si>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</si>
  <si>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</si>
  <si>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</si>
  <si>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</si>
  <si>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</si>
  <si>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</si>
  <si>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</si>
  <si>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</si>
  <si>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</si>
  <si>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</si>
  <si>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</si>
  <si>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</si>
  <si>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</si>
  <si>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</si>
  <si>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</si>
  <si>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</si>
  <si>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</si>
  <si>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</si>
  <si>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</si>
  <si>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</si>
  <si>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</si>
  <si>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</si>
  <si>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</si>
  <si>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</si>
  <si>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</si>
  <si>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</si>
  <si>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</si>
  <si>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</si>
  <si>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</si>
  <si>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</si>
  <si>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</si>
  <si>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</si>
  <si>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</si>
  <si>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</si>
  <si>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</si>
  <si>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</si>
  <si>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</si>
  <si>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</si>
  <si>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</si>
  <si>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</si>
  <si>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</si>
  <si>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</si>
  <si>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</si>
  <si>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</si>
  <si>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</si>
  <si>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</si>
  <si>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</si>
  <si>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</si>
  <si>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</si>
  <si>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</si>
  <si>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</si>
  <si>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</si>
  <si>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</si>
  <si>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</si>
  <si>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</si>
  <si>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</si>
  <si>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</si>
  <si>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</si>
  <si>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</si>
  <si>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</si>
  <si>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</si>
  <si>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</si>
  <si>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</si>
  <si>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</si>
  <si>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</si>
  <si>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</si>
  <si>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</si>
  <si>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</si>
  <si>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</si>
  <si>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</si>
  <si>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</si>
  <si>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</si>
  <si>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</si>
  <si>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</si>
  <si>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</si>
  <si>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</si>
  <si>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</si>
  <si>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</si>
  <si>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</si>
  <si>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</si>
  <si>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</si>
  <si>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</si>
  <si>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</si>
  <si>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</si>
  <si>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</si>
  <si>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</si>
  <si>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</si>
  <si>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</si>
  <si>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</si>
  <si>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</si>
  <si>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</si>
  <si>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</si>
  <si>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</si>
  <si>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</si>
  <si>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</si>
  <si>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</si>
  <si>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</si>
  <si>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</si>
  <si>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</si>
  <si>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</si>
  <si>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</si>
  <si>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</si>
  <si>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</si>
  <si>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</si>
  <si>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</si>
  <si>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</si>
  <si>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</si>
  <si>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</si>
  <si>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</si>
  <si>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</si>
  <si>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</si>
  <si>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</si>
  <si>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</si>
  <si>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</si>
  <si>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</si>
  <si>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</si>
  <si>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</si>
  <si>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</si>
  <si>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</si>
  <si>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</si>
  <si>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</si>
  <si>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</si>
  <si>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</si>
  <si>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</si>
  <si>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</si>
  <si>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</si>
  <si>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</si>
  <si>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</si>
  <si>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</si>
  <si>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</si>
  <si>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</si>
  <si>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</si>
  <si>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</si>
  <si>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</si>
  <si>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</si>
  <si>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</si>
  <si>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</si>
  <si>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</si>
  <si>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</si>
  <si>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</si>
  <si>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</si>
  <si>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</si>
  <si>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</si>
  <si>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</si>
  <si>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</si>
  <si>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</si>
  <si>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</si>
  <si>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</si>
  <si>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</si>
  <si>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</si>
  <si>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</si>
  <si>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</si>
  <si>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</si>
  <si>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</si>
  <si>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</si>
  <si>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</si>
  <si>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</si>
  <si>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</si>
  <si>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</si>
  <si>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</si>
  <si>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</si>
  <si>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</si>
  <si>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</si>
  <si>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</si>
  <si>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</si>
  <si>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</si>
  <si>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</si>
  <si>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</si>
  <si>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</si>
  <si>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</si>
  <si>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</si>
  <si>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</si>
  <si>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</si>
  <si>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</si>
  <si>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</si>
  <si>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</si>
  <si>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</si>
  <si>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</si>
  <si>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</si>
  <si>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</si>
  <si>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</si>
  <si>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</si>
  <si>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</si>
  <si>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</si>
  <si>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</si>
  <si>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</si>
  <si>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</si>
  <si>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</si>
  <si>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</si>
  <si>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</si>
  <si>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</si>
  <si>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</si>
  <si>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</si>
  <si>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</si>
  <si>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</si>
  <si>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</si>
  <si>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</si>
  <si>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</si>
  <si>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</si>
  <si>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</si>
  <si>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</si>
  <si>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</si>
  <si>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</si>
  <si>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</si>
  <si>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</si>
  <si>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</si>
  <si>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</si>
  <si>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</si>
  <si>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</si>
  <si>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</si>
  <si>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</si>
  <si>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</si>
  <si>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</si>
  <si>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</si>
  <si>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</si>
  <si>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</si>
  <si>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</si>
  <si>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</si>
  <si>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</si>
  <si>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</si>
  <si>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</si>
  <si>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</si>
  <si>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</si>
  <si>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</si>
  <si>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</si>
  <si>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</si>
  <si>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</si>
  <si>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</si>
  <si>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</si>
  <si>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</si>
  <si>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</si>
  <si>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</si>
  <si>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</si>
  <si>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</si>
  <si>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</si>
  <si>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</si>
  <si>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</si>
  <si>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</si>
  <si>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</si>
  <si>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</si>
  <si>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</si>
  <si>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</si>
  <si>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</si>
  <si>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</si>
  <si>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</si>
  <si>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</si>
  <si>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</si>
  <si>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</si>
  <si>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</si>
  <si>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</si>
  <si>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</si>
  <si>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</si>
  <si>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</si>
  <si>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</si>
  <si>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</si>
  <si>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</si>
  <si>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</si>
  <si>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</si>
  <si>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</si>
  <si>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</si>
  <si>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</si>
  <si>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</si>
  <si>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</si>
  <si>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</si>
  <si>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</si>
  <si>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</si>
  <si>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</si>
  <si>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</si>
  <si>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</si>
  <si>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</si>
  <si>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</si>
  <si>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</si>
  <si>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</si>
  <si>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</si>
  <si>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</si>
  <si>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</si>
  <si>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</si>
  <si>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</si>
  <si>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</si>
  <si>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</si>
  <si>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</si>
  <si>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</si>
  <si>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</si>
  <si>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</si>
  <si>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</si>
  <si>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</si>
  <si>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</si>
  <si>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</si>
  <si>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</si>
  <si>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</si>
  <si>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</si>
  <si>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</si>
  <si>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</si>
  <si>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</si>
  <si>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</si>
  <si>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</si>
  <si>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</si>
  <si>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</si>
  <si>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</si>
  <si>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</si>
  <si>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</si>
  <si>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</si>
  <si>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</si>
  <si>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</si>
  <si>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</si>
  <si>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</si>
  <si>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</si>
  <si>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</si>
  <si>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</si>
  <si>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</si>
  <si>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</si>
  <si>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</si>
  <si>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</si>
  <si>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</si>
  <si>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</si>
  <si>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</si>
  <si>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</si>
  <si>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</si>
  <si>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</si>
  <si>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</si>
  <si>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</si>
  <si>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</si>
  <si>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</si>
  <si>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</si>
  <si>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</si>
  <si>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</si>
  <si>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</si>
  <si>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</si>
  <si>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</si>
  <si>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</si>
  <si>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</si>
  <si>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</si>
  <si>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</si>
  <si>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</si>
  <si>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</si>
  <si>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</si>
  <si>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</si>
  <si>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</si>
  <si>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</si>
  <si>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</si>
  <si>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</si>
  <si>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</si>
  <si>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</si>
  <si>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</si>
  <si>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</si>
  <si>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</si>
  <si>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</si>
  <si>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</si>
  <si>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</si>
  <si>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</si>
  <si>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</si>
  <si>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</si>
  <si>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</si>
  <si>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</si>
  <si>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</si>
  <si>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</si>
  <si>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</si>
  <si>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</si>
  <si>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</si>
  <si>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</si>
  <si>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</si>
  <si>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</si>
  <si>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</si>
  <si>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</si>
  <si>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</si>
  <si>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</si>
  <si>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</si>
  <si>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</si>
  <si>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</si>
  <si>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</si>
  <si>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</si>
  <si>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</si>
  <si>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</si>
  <si>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</si>
  <si>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</si>
  <si>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</si>
  <si>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</si>
  <si>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</si>
  <si>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</si>
  <si>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</si>
  <si>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</si>
  <si>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</si>
  <si>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</si>
  <si>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</si>
  <si>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</si>
  <si>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</si>
  <si>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</si>
  <si>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</si>
  <si>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</si>
  <si>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</si>
  <si>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</si>
  <si>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</si>
  <si>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</si>
  <si>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</si>
  <si>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</si>
  <si>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</si>
  <si>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</si>
  <si>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</si>
  <si>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</si>
  <si>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</si>
  <si>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</si>
  <si>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</si>
  <si>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</si>
  <si>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</si>
  <si>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</si>
  <si>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</si>
  <si>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</si>
  <si>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</si>
  <si>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</si>
  <si>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</si>
  <si>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</si>
  <si>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</si>
  <si>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</si>
  <si>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</si>
  <si>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</si>
  <si>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</si>
  <si>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</si>
  <si>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</si>
  <si>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</si>
  <si>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</si>
  <si>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</si>
  <si>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</si>
  <si>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</si>
  <si>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</si>
  <si>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</si>
  <si>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</si>
  <si>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</si>
  <si>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</si>
  <si>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</si>
  <si>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</si>
  <si>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</si>
  <si>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</si>
  <si>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</si>
  <si>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</si>
  <si>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</si>
  <si>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</si>
  <si>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</si>
  <si>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</si>
  <si>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</si>
  <si>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</si>
  <si>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</si>
  <si>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</si>
  <si>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</si>
  <si>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</si>
  <si>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</si>
  <si>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</si>
  <si>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</si>
  <si>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</si>
  <si>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</si>
  <si>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</si>
  <si>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</si>
  <si>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</si>
  <si>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</si>
  <si>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</si>
  <si>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</si>
  <si>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</si>
  <si>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</si>
  <si>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</si>
  <si>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</si>
  <si>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</si>
  <si>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</si>
  <si>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</si>
  <si>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</si>
  <si>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</si>
  <si>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</si>
  <si>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</si>
  <si>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</si>
  <si>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</si>
  <si>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</si>
  <si>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</si>
  <si>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</si>
  <si>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</si>
  <si>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</si>
  <si>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</si>
  <si>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</si>
  <si>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</si>
  <si>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</si>
  <si>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</si>
  <si>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</si>
  <si>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</si>
  <si>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</si>
  <si>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</si>
  <si>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</si>
  <si>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</si>
  <si>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</si>
  <si>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</si>
  <si>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</si>
  <si>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</si>
  <si>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</si>
  <si>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</si>
  <si>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</si>
  <si>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</si>
  <si>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</si>
  <si>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</si>
  <si>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</si>
  <si>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</si>
  <si>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</si>
  <si>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</si>
  <si>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</si>
  <si>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</si>
  <si>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</si>
  <si>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</si>
  <si>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</si>
  <si>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</si>
  <si>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</si>
  <si>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</si>
  <si>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</si>
  <si>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</si>
  <si>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</si>
  <si>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</si>
  <si>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</si>
  <si>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</si>
  <si>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</si>
  <si>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</si>
  <si>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</si>
  <si>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</si>
  <si>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</si>
  <si>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</si>
  <si>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</si>
  <si>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</si>
  <si>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</si>
  <si>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</si>
  <si>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</si>
  <si>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</si>
  <si>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</si>
  <si>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</si>
  <si>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</si>
  <si>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</si>
  <si>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</si>
  <si>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</si>
  <si>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</si>
  <si>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</si>
  <si>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</si>
  <si>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</si>
  <si>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</si>
  <si>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</si>
  <si>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</si>
  <si>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</si>
  <si>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</si>
  <si>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</si>
  <si>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</si>
  <si>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</si>
  <si>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</si>
  <si>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</si>
  <si>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</si>
  <si>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</si>
  <si>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</si>
  <si>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</si>
  <si>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</si>
  <si>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</si>
  <si>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</si>
  <si>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</si>
  <si>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</si>
  <si>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</si>
  <si>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</si>
  <si>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</si>
  <si>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</si>
  <si>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</si>
  <si>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</si>
  <si>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</si>
  <si>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</si>
  <si>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</si>
  <si>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</si>
  <si>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</si>
  <si>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</si>
  <si>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</si>
  <si>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</si>
  <si>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</si>
  <si>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</si>
  <si>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</si>
  <si>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</si>
  <si>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</si>
  <si>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</si>
  <si>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</si>
  <si>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</si>
  <si>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</si>
  <si>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</si>
  <si>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</si>
  <si>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</si>
  <si>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</si>
  <si>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</si>
  <si>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</si>
  <si>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</si>
  <si>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</si>
  <si>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</si>
  <si>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</si>
  <si>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</si>
  <si>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</si>
  <si>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</si>
  <si>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</si>
  <si>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</si>
  <si>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</si>
  <si>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</si>
  <si>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</si>
  <si>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</si>
  <si>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</si>
  <si>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</si>
  <si>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</si>
  <si>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</si>
  <si>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</si>
  <si>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</si>
  <si>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</si>
  <si>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</si>
  <si>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</si>
  <si>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</si>
  <si>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</si>
  <si>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</si>
  <si>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</si>
  <si>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</si>
  <si>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</si>
  <si>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</si>
  <si>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</si>
  <si>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</si>
  <si>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</si>
  <si>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</si>
  <si>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</si>
  <si>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</si>
  <si>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</si>
  <si>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</si>
  <si>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</si>
  <si>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</si>
  <si>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</si>
  <si>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</si>
  <si>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</si>
  <si>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</si>
  <si>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</si>
  <si>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</si>
  <si>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</si>
  <si>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</si>
  <si>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</si>
  <si>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</si>
  <si>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</si>
  <si>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</si>
  <si>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</si>
  <si>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</si>
  <si>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</si>
  <si>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</si>
  <si>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</si>
  <si>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</si>
  <si>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</si>
  <si>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</si>
  <si>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</si>
  <si>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</si>
  <si>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</si>
  <si>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</si>
  <si>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</si>
  <si>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</si>
  <si>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</si>
  <si>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</si>
  <si>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</si>
  <si>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</si>
  <si>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</si>
  <si>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</si>
  <si>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</si>
  <si>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</si>
  <si>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</si>
  <si>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</si>
  <si>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</si>
  <si>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</si>
  <si>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</si>
  <si>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</si>
  <si>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</si>
  <si>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</si>
  <si>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</si>
  <si>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</si>
  <si>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</si>
  <si>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</si>
  <si>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</si>
  <si>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</si>
  <si>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</si>
  <si>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</si>
  <si>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</si>
  <si>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</si>
  <si>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</si>
  <si>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</si>
  <si>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</si>
  <si>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</si>
  <si>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</si>
  <si>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</si>
  <si>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</si>
  <si>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</si>
  <si>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</si>
  <si>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</si>
  <si>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</si>
  <si>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</si>
  <si>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</si>
  <si>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</si>
  <si>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</si>
  <si>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</si>
  <si>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</si>
  <si>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</si>
  <si>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</si>
  <si>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</si>
  <si>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</si>
  <si>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</si>
  <si>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</si>
  <si>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</si>
  <si>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</si>
  <si>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</si>
  <si>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</si>
  <si>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</si>
  <si>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</si>
  <si>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</si>
  <si>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</si>
  <si>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</si>
  <si>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</si>
  <si>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</si>
  <si>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</si>
  <si>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</si>
  <si>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</si>
  <si>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</si>
  <si>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</si>
  <si>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</si>
  <si>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</si>
  <si>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</si>
  <si>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</si>
  <si>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</si>
  <si>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</si>
  <si>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</si>
  <si>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</si>
  <si>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</si>
  <si>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</si>
  <si>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</si>
  <si>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</si>
  <si>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</si>
  <si>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</si>
  <si>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</si>
  <si>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</si>
  <si>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</si>
  <si>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</si>
  <si>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</si>
  <si>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</si>
  <si>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</si>
  <si>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</si>
  <si>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</si>
  <si>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</si>
  <si>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</si>
  <si>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</si>
  <si>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</si>
  <si>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</si>
  <si>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</si>
  <si>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</si>
  <si>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</si>
  <si>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</si>
  <si>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</si>
  <si>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</si>
  <si>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</si>
  <si>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</si>
  <si>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</si>
  <si>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</si>
  <si>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</si>
  <si>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</si>
  <si>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</si>
  <si>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</si>
  <si>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</si>
  <si>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</si>
  <si>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</si>
  <si>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</si>
  <si>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</si>
  <si>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</si>
  <si>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</si>
  <si>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</si>
  <si>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</si>
  <si>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</si>
  <si>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</si>
  <si>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</si>
  <si>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</si>
  <si>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</si>
  <si>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</si>
  <si>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</si>
  <si>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</si>
  <si>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</si>
  <si>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</si>
  <si>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</si>
  <si>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</si>
  <si>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</si>
  <si>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</si>
  <si>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</si>
  <si>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</si>
  <si>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</si>
  <si>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</si>
  <si>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</si>
  <si>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</si>
  <si>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</si>
  <si>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</si>
  <si>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</si>
  <si>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</si>
  <si>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</si>
  <si>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</si>
  <si>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</si>
  <si>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</si>
  <si>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</si>
  <si>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</si>
  <si>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</si>
  <si>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</si>
  <si>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</si>
  <si>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</si>
  <si>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</si>
  <si>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</si>
  <si>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</si>
  <si>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</si>
  <si>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</si>
  <si>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</si>
  <si>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</si>
  <si>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</si>
  <si>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</si>
  <si>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</si>
  <si>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</si>
  <si>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</si>
  <si>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</si>
  <si>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</si>
  <si>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</si>
  <si>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</si>
  <si>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</si>
  <si>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</si>
  <si>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</si>
  <si>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</si>
  <si>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</si>
  <si>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</si>
  <si>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</si>
  <si>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</si>
  <si>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</si>
  <si>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</si>
  <si>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</si>
  <si>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</si>
  <si>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</si>
  <si>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</si>
  <si>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</si>
  <si>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</si>
  <si>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</si>
  <si>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</si>
  <si>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</si>
  <si>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</si>
  <si>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</si>
  <si>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</si>
  <si>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</si>
  <si>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</si>
  <si>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</si>
  <si>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</si>
  <si>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</si>
  <si>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</si>
  <si>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</si>
  <si>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</si>
  <si>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</si>
  <si>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</si>
  <si>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</si>
  <si>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</si>
  <si>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</si>
  <si>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</si>
  <si>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</si>
  <si>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</si>
  <si>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</si>
  <si>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</si>
  <si>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</si>
  <si>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</si>
  <si>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</si>
  <si>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</si>
  <si>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</si>
  <si>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</si>
  <si>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</si>
  <si>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</si>
  <si>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</si>
  <si>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</si>
  <si>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</si>
  <si>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</si>
  <si>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</si>
  <si>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</si>
  <si>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</si>
  <si>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</si>
  <si>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</si>
  <si>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</si>
  <si>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</si>
  <si>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</si>
  <si>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</si>
  <si>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</si>
  <si>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</si>
  <si>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</si>
  <si>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</si>
  <si>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</si>
  <si>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</si>
  <si>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</si>
  <si>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</si>
  <si>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</si>
  <si>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</si>
  <si>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</si>
  <si>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</si>
  <si>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</si>
  <si>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</si>
  <si>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</si>
  <si>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</si>
  <si>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</si>
  <si>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</si>
  <si>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</si>
  <si>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</si>
  <si>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</si>
  <si>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</si>
  <si>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</si>
  <si>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</si>
  <si>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</si>
  <si>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</si>
  <si>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</si>
  <si>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</si>
  <si>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</si>
  <si>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</si>
  <si>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</si>
  <si>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</si>
  <si>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</si>
  <si>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</si>
  <si>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</si>
  <si>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</si>
  <si>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</si>
  <si>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</si>
  <si>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</si>
  <si>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</si>
  <si>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</si>
  <si>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</si>
  <si>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</si>
  <si>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</si>
  <si>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</si>
  <si>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</si>
  <si>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</si>
  <si>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</si>
  <si>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</si>
  <si>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</si>
  <si>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</si>
  <si>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</si>
  <si>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</si>
  <si>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</si>
  <si>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</si>
  <si>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</si>
  <si>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</si>
  <si>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</si>
  <si>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</si>
  <si>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</si>
  <si>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</si>
  <si>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</si>
  <si>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</si>
  <si>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</si>
  <si>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</si>
  <si>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</si>
  <si>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</si>
  <si>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</si>
  <si>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</si>
  <si>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</si>
  <si>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</si>
  <si>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</si>
  <si>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</si>
  <si>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</si>
  <si>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</si>
  <si>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</si>
  <si>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</si>
  <si>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</si>
  <si>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</si>
  <si>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</si>
  <si>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</si>
  <si>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</si>
  <si>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</si>
  <si>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</si>
  <si>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</si>
  <si>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</si>
  <si>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</si>
  <si>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</si>
  <si>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</si>
  <si>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</si>
  <si>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</si>
  <si>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</si>
  <si>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</si>
  <si>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</si>
  <si>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</si>
  <si>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</si>
  <si>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</si>
  <si>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</si>
  <si>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</si>
  <si>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</si>
  <si>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</si>
  <si>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</si>
  <si>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</si>
  <si>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</si>
  <si>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</si>
  <si>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</si>
  <si>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</si>
  <si>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</si>
  <si>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</si>
  <si>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</si>
  <si>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</si>
  <si>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</si>
  <si>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</si>
  <si>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</si>
  <si>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</si>
  <si>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</si>
  <si>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</si>
  <si>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</si>
  <si>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</si>
  <si>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</si>
  <si>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</si>
  <si>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</si>
  <si>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</si>
  <si>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</si>
  <si>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</si>
  <si>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</si>
  <si>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</si>
  <si>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</si>
  <si>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</si>
  <si>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</si>
  <si>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</si>
  <si>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</si>
  <si>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</si>
  <si>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</si>
  <si>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</si>
  <si>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</si>
  <si>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</si>
  <si>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</si>
  <si>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</si>
  <si>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</si>
  <si>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</si>
  <si>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</si>
  <si>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</si>
  <si>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</si>
  <si>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</si>
  <si>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</si>
  <si>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</si>
  <si>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</si>
  <si>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</si>
  <si>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</si>
  <si>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</si>
  <si>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</si>
  <si>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</si>
  <si>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</si>
  <si>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</si>
  <si>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</si>
  <si>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</si>
  <si>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</si>
  <si>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</si>
  <si>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</si>
  <si>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</si>
  <si>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</si>
  <si>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</si>
  <si>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</si>
  <si>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</si>
  <si>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</si>
  <si>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</si>
  <si>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</si>
  <si>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</si>
  <si>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</si>
  <si>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</si>
  <si>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</si>
  <si>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</si>
  <si>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</si>
  <si>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</si>
  <si>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</si>
  <si>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</si>
  <si>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</si>
  <si>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</si>
  <si>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</si>
  <si>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</si>
  <si>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</si>
  <si>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</si>
  <si>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</si>
  <si>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</si>
  <si>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</si>
  <si>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</si>
  <si>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</si>
  <si>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</si>
  <si>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</si>
  <si>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</si>
  <si>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</si>
  <si>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</si>
  <si>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</si>
  <si>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</si>
  <si>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</si>
  <si>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</si>
  <si>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</si>
  <si>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</si>
  <si>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</si>
  <si>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</si>
  <si>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</si>
  <si>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</si>
  <si>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</si>
  <si>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</si>
  <si>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</si>
  <si>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</si>
  <si>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</si>
  <si>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</si>
  <si>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</si>
  <si>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</si>
  <si>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</si>
  <si>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</si>
  <si>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</si>
  <si>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</si>
  <si>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</si>
  <si>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</si>
  <si>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</si>
  <si>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</si>
  <si>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</si>
  <si>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</si>
  <si>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</si>
  <si>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</si>
  <si>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</si>
  <si>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</si>
  <si>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</si>
  <si>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</si>
  <si>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</si>
  <si>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</si>
  <si>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</si>
  <si>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</si>
  <si>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</si>
  <si>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</si>
  <si>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</si>
  <si>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</si>
  <si>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</si>
  <si>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</si>
  <si>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</si>
  <si>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</si>
  <si>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</si>
  <si>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</si>
  <si>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</si>
  <si>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</si>
  <si>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</si>
  <si>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</si>
  <si>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</si>
  <si>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</si>
  <si>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</si>
  <si>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</si>
  <si>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</si>
  <si>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</si>
  <si>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</si>
  <si>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</si>
  <si>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</si>
  <si>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</si>
  <si>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</si>
  <si>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</si>
  <si>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</si>
  <si>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</si>
  <si>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</si>
  <si>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</si>
  <si>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</si>
  <si>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</si>
  <si>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</si>
  <si>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</si>
  <si>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</si>
  <si>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</si>
  <si>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</si>
  <si>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</si>
  <si>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</si>
  <si>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</si>
  <si>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</si>
  <si>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</si>
  <si>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</si>
  <si>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</si>
  <si>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</si>
  <si>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</si>
  <si>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</si>
  <si>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</si>
  <si>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</si>
  <si>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</si>
  <si>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</si>
  <si>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</si>
  <si>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</si>
  <si>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</si>
  <si>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</si>
  <si>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</si>
  <si>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</si>
  <si>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</si>
  <si>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</si>
  <si>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</si>
  <si>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</si>
  <si>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</si>
  <si>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</si>
  <si>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</si>
  <si>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</si>
  <si>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</si>
  <si>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</si>
  <si>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</si>
  <si>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</si>
  <si>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</si>
  <si>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</si>
  <si>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</si>
  <si>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</si>
  <si>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</si>
  <si>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</si>
  <si>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</si>
  <si>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</si>
  <si>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</si>
  <si>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</si>
  <si>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</si>
  <si>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</si>
  <si>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</si>
  <si>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</si>
  <si>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</si>
  <si>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</si>
  <si>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</si>
  <si>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</si>
  <si>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</si>
  <si>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</si>
  <si>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</si>
  <si>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</si>
  <si>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</si>
  <si>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</si>
  <si>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</si>
  <si>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</si>
  <si>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</si>
  <si>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</si>
  <si>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</si>
  <si>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</si>
  <si>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</si>
  <si>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</si>
  <si>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</si>
  <si>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</si>
  <si>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</si>
  <si>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</si>
  <si>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</si>
  <si>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</si>
  <si>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</si>
  <si>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</si>
  <si>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</si>
  <si>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</si>
  <si>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</si>
  <si>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</si>
  <si>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</si>
  <si>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</si>
  <si>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</si>
  <si>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</si>
  <si>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</si>
  <si>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</si>
  <si>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</si>
  <si>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</si>
  <si>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</si>
  <si>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</si>
  <si>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</si>
  <si>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</si>
  <si>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</si>
  <si>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</si>
  <si>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</si>
  <si>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</si>
  <si>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</si>
  <si>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</si>
  <si>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</si>
  <si>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</si>
  <si>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</si>
  <si>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</si>
  <si>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</si>
  <si>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</si>
  <si>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</si>
  <si>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</si>
  <si>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</si>
  <si>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</si>
  <si>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</si>
  <si>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</si>
  <si>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</si>
  <si>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</si>
  <si>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</si>
  <si>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</si>
  <si>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</si>
  <si>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</si>
  <si>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</si>
  <si>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</si>
  <si>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</si>
  <si>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</si>
  <si>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</si>
  <si>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</si>
  <si>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</si>
  <si>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</si>
  <si>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</si>
  <si>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</si>
  <si>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</si>
  <si>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</si>
  <si>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</si>
  <si>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</si>
  <si>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</si>
  <si>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</si>
  <si>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</si>
  <si>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</si>
  <si>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</si>
  <si>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</si>
  <si>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</si>
  <si>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</si>
  <si>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</si>
  <si>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</si>
  <si>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</si>
  <si>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</si>
  <si>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</si>
  <si>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</si>
  <si>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</si>
  <si>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</si>
  <si>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</si>
  <si>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</si>
  <si>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</si>
  <si>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</si>
  <si>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</si>
  <si>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</si>
  <si>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</si>
  <si>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</si>
  <si>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</si>
  <si>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</si>
  <si>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</si>
  <si>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</si>
  <si>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</si>
  <si>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</si>
  <si>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</si>
  <si>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</si>
  <si>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</si>
  <si>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</si>
  <si>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</si>
  <si>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</si>
  <si>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</si>
  <si>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</si>
  <si>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</si>
  <si>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</si>
  <si>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</si>
  <si>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</si>
  <si>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</si>
  <si>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</si>
  <si>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</si>
  <si>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</si>
  <si>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</si>
  <si>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</si>
  <si>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</si>
  <si>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</si>
  <si>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</si>
  <si>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</si>
  <si>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</si>
  <si>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</si>
  <si>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</si>
  <si>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</si>
  <si>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</si>
  <si>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</si>
  <si>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</si>
  <si>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</si>
  <si>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</si>
  <si>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</si>
  <si>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</si>
  <si>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</si>
  <si>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</si>
  <si>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</si>
  <si>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</si>
  <si>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</si>
  <si>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</si>
  <si>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</si>
  <si>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</si>
  <si>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</si>
  <si>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</si>
  <si>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</si>
  <si>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</si>
  <si>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</si>
  <si>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</si>
  <si>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</si>
  <si>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</si>
  <si>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</si>
  <si>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</si>
  <si>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</si>
  <si>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</si>
  <si>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</si>
  <si>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</si>
  <si>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</si>
  <si>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</si>
  <si>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</si>
  <si>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</si>
  <si>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</si>
  <si>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</si>
  <si>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</si>
  <si>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</si>
  <si>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</si>
  <si>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</si>
  <si>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</si>
  <si>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</si>
  <si>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</si>
  <si>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</si>
  <si>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</si>
  <si>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</si>
  <si>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</si>
  <si>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</si>
  <si>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</si>
  <si>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</si>
  <si>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</si>
  <si>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</si>
  <si>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</si>
  <si>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</si>
  <si>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</si>
  <si>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</si>
  <si>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</si>
  <si>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</si>
  <si>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</si>
  <si>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</si>
  <si>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</si>
  <si>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</si>
  <si>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</si>
  <si>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</si>
  <si>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</si>
  <si>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</si>
  <si>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</si>
  <si>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</si>
  <si>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</si>
  <si>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</si>
  <si>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</si>
  <si>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</si>
  <si>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</si>
  <si>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</si>
  <si>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</si>
  <si>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</si>
  <si>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</si>
  <si>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</si>
  <si>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</si>
  <si>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</si>
  <si>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</si>
  <si>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</si>
  <si>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</si>
  <si>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</si>
  <si>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</si>
  <si>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</si>
  <si>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</si>
  <si>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</si>
  <si>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</si>
  <si>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</si>
  <si>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</si>
  <si>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</si>
  <si>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</si>
  <si>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</si>
  <si>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</si>
  <si>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</si>
  <si>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</si>
  <si>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</si>
  <si>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</si>
  <si>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</si>
  <si>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</si>
  <si>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</si>
  <si>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</si>
  <si>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</si>
  <si>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</si>
  <si>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</si>
  <si>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</si>
  <si>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</si>
  <si>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</si>
  <si>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</si>
  <si>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</si>
  <si>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</si>
  <si>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</si>
  <si>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</si>
  <si>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</si>
  <si>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</si>
  <si>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</si>
  <si>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</si>
  <si>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</si>
  <si>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</si>
  <si>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</si>
  <si>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</si>
  <si>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</si>
  <si>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</si>
  <si>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</si>
  <si>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</si>
  <si>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</si>
  <si>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</si>
  <si>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</si>
  <si>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</si>
  <si>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</si>
  <si>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</si>
  <si>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</si>
  <si>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</si>
  <si>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</si>
  <si>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</si>
  <si>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</si>
  <si>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</si>
  <si>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</si>
  <si>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</si>
  <si>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</si>
  <si>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</si>
  <si>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</si>
  <si>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</si>
  <si>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</si>
  <si>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</si>
  <si>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</si>
  <si>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</si>
  <si>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</si>
  <si>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</si>
  <si>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</si>
  <si>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</si>
  <si>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</si>
  <si>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</si>
  <si>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</si>
  <si>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</si>
  <si>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</si>
  <si>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</si>
  <si>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</si>
  <si>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</si>
  <si>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</si>
  <si>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</si>
  <si>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</si>
  <si>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</si>
  <si>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</si>
  <si>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</si>
  <si>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</si>
  <si>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</si>
  <si>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</si>
  <si>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</si>
  <si>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</si>
  <si>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</si>
  <si>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</si>
  <si>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</si>
  <si>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</si>
  <si>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</si>
  <si>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</si>
  <si>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</si>
  <si>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</si>
  <si>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</si>
  <si>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</si>
  <si>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</si>
  <si>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</si>
  <si>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</si>
  <si>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</si>
  <si>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</si>
  <si>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</si>
  <si>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</si>
  <si>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</si>
  <si>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</si>
  <si>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</si>
  <si>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</si>
  <si>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</si>
  <si>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</si>
  <si>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</si>
  <si>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</si>
  <si>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</si>
  <si>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</si>
  <si>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</si>
  <si>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</si>
  <si>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</si>
  <si>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</si>
  <si>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</si>
  <si>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</si>
  <si>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</si>
  <si>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</si>
  <si>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</si>
  <si>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</si>
  <si>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</si>
  <si>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</si>
  <si>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</si>
  <si>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</si>
  <si>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</si>
  <si>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</si>
  <si>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</si>
  <si>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</si>
  <si>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</si>
  <si>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</si>
  <si>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</si>
  <si>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</si>
  <si>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</si>
  <si>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</si>
  <si>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</si>
  <si>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</si>
  <si>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</si>
  <si>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</si>
  <si>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</si>
  <si>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</si>
  <si>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</si>
  <si>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</si>
  <si>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</si>
  <si>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</si>
  <si>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</si>
  <si>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</si>
  <si>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</si>
  <si>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</si>
  <si>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</si>
  <si>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</si>
  <si>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</si>
  <si>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</si>
  <si>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</si>
  <si>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</si>
  <si>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</si>
  <si>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</si>
  <si>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</si>
  <si>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</si>
  <si>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</si>
  <si>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</si>
  <si>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</si>
  <si>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</si>
  <si>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</si>
  <si>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</si>
  <si>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</si>
  <si>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</si>
  <si>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</si>
  <si>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</si>
  <si>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</si>
  <si>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</si>
  <si>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</si>
  <si>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</si>
  <si>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</si>
  <si>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</si>
  <si>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</si>
  <si>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</si>
  <si>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</si>
  <si>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</si>
  <si>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</si>
  <si>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</si>
  <si>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</si>
  <si>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</si>
  <si>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</si>
  <si>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</si>
  <si>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</si>
  <si>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</si>
  <si>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</si>
  <si>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</si>
  <si>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</si>
  <si>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</si>
  <si>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</si>
  <si>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</si>
  <si>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</si>
  <si>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</si>
  <si>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</si>
  <si>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</si>
  <si>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</si>
  <si>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</si>
  <si>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</si>
  <si>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</si>
  <si>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</si>
  <si>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</si>
  <si>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</si>
  <si>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</si>
  <si>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</si>
  <si>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</si>
  <si>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</si>
  <si>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</si>
  <si>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</si>
  <si>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</si>
  <si>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</si>
  <si>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</si>
  <si>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</si>
  <si>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</si>
  <si>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</si>
  <si>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</si>
  <si>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</si>
  <si>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</si>
  <si>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</si>
  <si>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</si>
  <si>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</si>
  <si>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</si>
  <si>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</si>
  <si>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</si>
  <si>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</si>
  <si>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</si>
  <si>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</si>
  <si>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</si>
  <si>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</si>
  <si>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</si>
  <si>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</si>
  <si>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</si>
  <si>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</si>
  <si>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</si>
  <si>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</si>
  <si>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</si>
  <si>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</si>
  <si>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</si>
  <si>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</si>
  <si>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</si>
  <si>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</si>
  <si>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</si>
  <si>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</si>
  <si>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</si>
  <si>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</si>
  <si>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</si>
  <si>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</si>
  <si>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</si>
  <si>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</si>
  <si>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</si>
  <si>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</si>
  <si>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</si>
  <si>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</si>
  <si>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</si>
  <si>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</si>
  <si>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</si>
  <si>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</si>
  <si>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</si>
  <si>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</si>
  <si>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</si>
  <si>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</si>
  <si>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</si>
  <si>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</si>
  <si>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</si>
  <si>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</si>
  <si>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</si>
  <si>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</si>
  <si>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</si>
  <si>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</si>
  <si>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</si>
  <si>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</si>
  <si>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</si>
  <si>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</si>
  <si>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</si>
  <si>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</si>
  <si>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</si>
  <si>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</si>
  <si>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</si>
  <si>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</si>
  <si>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</si>
  <si>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</si>
  <si>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</si>
  <si>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</si>
  <si>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</si>
  <si>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</si>
  <si>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</si>
  <si>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</si>
  <si>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</si>
  <si>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</si>
  <si>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</si>
  <si>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</si>
  <si>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</si>
  <si>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</si>
  <si>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</si>
  <si>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</si>
  <si>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</si>
  <si>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</si>
  <si>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</si>
  <si>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</si>
  <si>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</si>
  <si>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</si>
  <si>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</si>
  <si>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</si>
  <si>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</si>
  <si>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</si>
  <si>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</si>
  <si>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</si>
  <si>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</si>
  <si>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</si>
  <si>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</si>
  <si>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</si>
  <si>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</si>
  <si>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</si>
  <si>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</si>
  <si>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</si>
  <si>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</si>
  <si>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</si>
  <si>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</si>
  <si>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</si>
  <si>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</si>
  <si>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</si>
  <si>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</si>
  <si>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</si>
  <si>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</si>
  <si>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</si>
  <si>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</si>
  <si>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</si>
  <si>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</si>
  <si>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</si>
  <si>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</si>
  <si>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</si>
  <si>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</si>
  <si>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</si>
  <si>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</si>
  <si>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</si>
  <si>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</si>
  <si>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</si>
  <si>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</si>
  <si>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</si>
  <si>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</si>
  <si>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</si>
  <si>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</si>
  <si>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</si>
  <si>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</si>
  <si>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</si>
  <si>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</si>
  <si>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</si>
  <si>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</si>
  <si>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</si>
  <si>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</si>
  <si>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</si>
  <si>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</si>
  <si>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</si>
  <si>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</si>
  <si>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</si>
  <si>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</si>
  <si>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</si>
  <si>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</si>
  <si>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</si>
  <si>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</si>
  <si>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</si>
  <si>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</si>
  <si>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</si>
  <si>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</si>
  <si>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</si>
  <si>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</si>
  <si>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</si>
  <si>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</si>
  <si>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</si>
  <si>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</si>
  <si>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</si>
  <si>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</si>
  <si>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</si>
  <si>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</si>
  <si>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</si>
  <si>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</si>
  <si>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</si>
  <si>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</si>
  <si>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</si>
  <si>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</si>
  <si>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</si>
  <si>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</si>
  <si>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</si>
  <si>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</si>
  <si>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</si>
  <si>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</si>
  <si>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</si>
  <si>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</si>
  <si>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</si>
  <si>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</si>
  <si>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</si>
  <si>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</si>
  <si>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</si>
  <si>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</si>
  <si>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</si>
  <si>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</si>
  <si>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</si>
  <si>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</si>
  <si>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</si>
  <si>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</si>
  <si>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</si>
  <si>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</si>
  <si>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</si>
  <si>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</si>
  <si>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</si>
  <si>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</si>
  <si>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</si>
  <si>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</si>
  <si>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</si>
  <si>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</si>
  <si>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</si>
  <si>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</si>
  <si>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</si>
  <si>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</si>
  <si>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</si>
  <si>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</si>
  <si>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</si>
  <si>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</si>
  <si>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</si>
  <si>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</si>
  <si>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</si>
  <si>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</si>
  <si>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</si>
  <si>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</si>
  <si>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</si>
  <si>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</si>
  <si>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</si>
  <si>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</si>
  <si>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</si>
  <si>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</si>
  <si>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</si>
  <si>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</si>
  <si>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</si>
  <si>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</si>
  <si>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</si>
  <si>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</si>
  <si>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</si>
  <si>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</si>
  <si>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</si>
  <si>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</si>
  <si>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</si>
  <si>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</si>
  <si>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</si>
  <si>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</si>
  <si>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</si>
  <si>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</si>
  <si>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</si>
  <si>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</si>
  <si>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</si>
  <si>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</si>
  <si>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</si>
  <si>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</si>
  <si>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</si>
  <si>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</si>
  <si>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</si>
  <si>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</si>
  <si>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</si>
  <si>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</si>
  <si>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</si>
  <si>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</si>
  <si>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</si>
  <si>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</si>
  <si>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</si>
  <si>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</si>
  <si>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</si>
  <si>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</si>
  <si>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</si>
  <si>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</si>
  <si>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</si>
  <si>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</si>
  <si>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</si>
  <si>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</si>
  <si>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</si>
  <si>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</si>
  <si>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</si>
  <si>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</si>
  <si>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</si>
  <si>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</si>
  <si>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</si>
  <si>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</si>
  <si>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</si>
  <si>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</si>
  <si>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</si>
  <si>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</si>
  <si>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</si>
  <si>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</si>
  <si>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</si>
  <si>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</si>
  <si>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</si>
  <si>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</si>
  <si>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</si>
  <si>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</si>
  <si>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</si>
  <si>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</si>
  <si>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</si>
  <si>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</si>
  <si>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</si>
  <si>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</si>
  <si>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</si>
  <si>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</si>
  <si>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</si>
  <si>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</si>
  <si>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</si>
  <si>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</si>
  <si>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</si>
  <si>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</si>
  <si>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</si>
  <si>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</si>
  <si>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</si>
  <si>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</si>
  <si>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</si>
  <si>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</si>
  <si>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</si>
  <si>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</si>
  <si>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</si>
  <si>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</si>
  <si>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</si>
  <si>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</si>
  <si>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</si>
  <si>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</si>
  <si>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</si>
  <si>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</si>
  <si>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</si>
  <si>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</si>
  <si>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</si>
  <si>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</si>
  <si>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</si>
  <si>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</si>
  <si>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</si>
  <si>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</si>
  <si>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</si>
  <si>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</si>
  <si>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</si>
  <si>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</si>
  <si>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</si>
  <si>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</si>
  <si>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</si>
  <si>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</si>
  <si>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</si>
  <si>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</si>
  <si>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</si>
  <si>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</si>
  <si>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</si>
  <si>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</si>
  <si>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</si>
  <si>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</si>
  <si>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</si>
  <si>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</si>
  <si>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</si>
  <si>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</si>
  <si>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</si>
  <si>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</si>
  <si>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</si>
  <si>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</si>
  <si>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</si>
  <si>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</si>
  <si>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</si>
  <si>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</si>
  <si>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</si>
  <si>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</si>
  <si>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</si>
  <si>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</si>
  <si>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</si>
  <si>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</si>
  <si>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</si>
  <si>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</si>
  <si>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</si>
  <si>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</si>
  <si>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</si>
  <si>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</si>
  <si>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</si>
  <si>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</si>
  <si>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</si>
  <si>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</si>
  <si>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</si>
  <si>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</si>
  <si>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</si>
  <si>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</si>
  <si>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</si>
  <si>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</si>
  <si>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</si>
  <si>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</si>
  <si>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</si>
  <si>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</si>
  <si>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</si>
  <si>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</si>
  <si>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</si>
  <si>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</si>
  <si>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</si>
  <si>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</si>
  <si>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</si>
  <si>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</si>
  <si>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</si>
  <si>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</si>
  <si>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</si>
  <si>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</si>
  <si>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</si>
  <si>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</si>
  <si>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</si>
  <si>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</si>
  <si>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</si>
  <si>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</si>
  <si>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</si>
  <si>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</si>
  <si>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</si>
  <si>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</si>
  <si>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</si>
  <si>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</si>
  <si>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</si>
  <si>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</si>
  <si>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</si>
  <si>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</si>
  <si>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</si>
  <si>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</si>
  <si>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</si>
  <si>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</si>
  <si>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</si>
  <si>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</si>
  <si>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</si>
  <si>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</si>
  <si>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</si>
  <si>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</si>
  <si>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</si>
  <si>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</si>
  <si>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</si>
  <si>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</si>
  <si>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</si>
  <si>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</si>
  <si>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</si>
  <si>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</si>
  <si>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</si>
  <si>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</si>
  <si>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</si>
  <si>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</si>
  <si>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</si>
  <si>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</si>
  <si>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</si>
  <si>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</si>
  <si>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</si>
  <si>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</si>
  <si>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</si>
  <si>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</si>
  <si>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</si>
  <si>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</si>
  <si>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</si>
  <si>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</si>
  <si>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</si>
  <si>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</si>
  <si>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</si>
  <si>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</si>
  <si>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</si>
  <si>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</si>
  <si>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</si>
  <si>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</si>
  <si>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</si>
  <si>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</si>
  <si>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</si>
  <si>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</si>
  <si>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</si>
  <si>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</si>
  <si>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</si>
  <si>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</si>
  <si>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</si>
  <si>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</si>
  <si>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</si>
  <si>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</si>
  <si>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</si>
  <si>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</si>
  <si>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</si>
  <si>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</si>
  <si>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</si>
  <si>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</si>
  <si>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</si>
  <si>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</si>
  <si>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</si>
  <si>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</si>
  <si>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</si>
  <si>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</si>
  <si>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</si>
  <si>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</si>
  <si>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</si>
  <si>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</si>
  <si>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</si>
  <si>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</si>
  <si>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</si>
  <si>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</si>
  <si>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</si>
  <si>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</si>
  <si>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</si>
  <si>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</si>
  <si>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</si>
  <si>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</si>
  <si>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</si>
  <si>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</si>
  <si>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</si>
  <si>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</si>
  <si>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</si>
  <si>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</si>
  <si>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</si>
  <si>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</si>
  <si>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</si>
  <si>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</si>
  <si>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</si>
  <si>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</si>
  <si>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</si>
  <si>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</si>
  <si>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</si>
  <si>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</si>
  <si>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</si>
  <si>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</si>
  <si>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</si>
  <si>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</si>
  <si>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</si>
  <si>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</si>
  <si>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</si>
  <si>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</si>
  <si>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</si>
  <si>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</si>
  <si>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</si>
  <si>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</si>
  <si>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</si>
  <si>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</si>
  <si>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</si>
  <si>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</si>
  <si>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</si>
  <si>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</si>
  <si>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</si>
  <si>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</si>
  <si>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</si>
  <si>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</si>
  <si>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</si>
  <si>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</si>
  <si>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</si>
  <si>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</si>
  <si>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</si>
  <si>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</si>
  <si>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</si>
  <si>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</si>
  <si>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</si>
  <si>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</si>
  <si>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</si>
  <si>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</si>
  <si>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</si>
  <si>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</si>
  <si>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</si>
  <si>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</si>
  <si>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</si>
  <si>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</si>
  <si>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</si>
  <si>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</si>
  <si>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</si>
  <si>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</si>
  <si>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</si>
  <si>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</si>
  <si>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</si>
  <si>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</si>
  <si>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</si>
  <si>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</si>
  <si>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</si>
  <si>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</si>
  <si>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</si>
  <si>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</si>
  <si>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</si>
  <si>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</si>
  <si>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</si>
  <si>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</si>
  <si>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</si>
  <si>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</si>
  <si>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</si>
  <si>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</si>
  <si>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</si>
  <si>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</si>
  <si>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</si>
  <si>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</si>
  <si>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</si>
  <si>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</si>
  <si>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</si>
  <si>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</si>
  <si>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</si>
  <si>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</si>
  <si>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</si>
  <si>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</si>
  <si>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</si>
  <si>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</si>
  <si>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</si>
  <si>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</si>
  <si>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</si>
  <si>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</si>
  <si>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</si>
  <si>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</si>
  <si>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</si>
  <si>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</si>
  <si>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</si>
  <si>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</si>
  <si>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</si>
  <si>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</si>
  <si>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</si>
  <si>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</si>
  <si>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</si>
  <si>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</si>
  <si>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</si>
  <si>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</si>
  <si>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</si>
  <si>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</si>
  <si>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</si>
  <si>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</si>
  <si>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</si>
  <si>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</si>
  <si>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</si>
  <si>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</si>
  <si>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</si>
  <si>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</si>
  <si>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</si>
  <si>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</si>
  <si>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</si>
  <si>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</si>
  <si>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</si>
  <si>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</si>
  <si>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</si>
  <si>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</si>
  <si>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</si>
  <si>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</si>
  <si>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</si>
  <si>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</si>
  <si>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</si>
  <si>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</si>
  <si>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</si>
  <si>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</si>
  <si>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</si>
  <si>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</si>
  <si>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</si>
  <si>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</si>
  <si>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</si>
  <si>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</si>
  <si>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</si>
  <si>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</si>
  <si>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</si>
  <si>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</si>
  <si>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</si>
  <si>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</si>
  <si>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</si>
  <si>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</si>
  <si>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</si>
  <si>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</si>
  <si>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</si>
  <si>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</si>
  <si>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</si>
  <si>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</si>
  <si>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</si>
  <si>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</si>
  <si>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</si>
  <si>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</si>
  <si>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</si>
  <si>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</si>
  <si>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</si>
  <si>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</si>
  <si>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</si>
  <si>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</si>
  <si>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</si>
  <si>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</si>
  <si>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</si>
  <si>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</si>
  <si>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</si>
  <si>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</si>
  <si>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</si>
  <si>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</si>
  <si>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</si>
  <si>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</si>
  <si>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</si>
  <si>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</si>
  <si>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</si>
  <si>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</si>
  <si>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</si>
  <si>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</si>
  <si>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</si>
  <si>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</si>
  <si>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</si>
  <si>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</si>
  <si>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</si>
  <si>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</si>
  <si>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</si>
  <si>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</si>
  <si>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</si>
  <si>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</si>
  <si>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</si>
  <si>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</si>
  <si>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</si>
  <si>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</si>
  <si>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</si>
  <si>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</si>
  <si>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</si>
  <si>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</si>
  <si>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</si>
  <si>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</si>
  <si>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</si>
  <si>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</si>
  <si>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</si>
  <si>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</si>
  <si>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</si>
  <si>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</si>
  <si>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</si>
  <si>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</si>
  <si>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</si>
  <si>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</si>
  <si>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</si>
  <si>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</si>
  <si>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</si>
  <si>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</si>
  <si>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</si>
  <si>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</si>
  <si>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</si>
  <si>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</si>
  <si>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</si>
  <si>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</si>
  <si>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</si>
  <si>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</si>
  <si>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</si>
  <si>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</si>
  <si>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</si>
  <si>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</si>
  <si>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</si>
  <si>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</si>
  <si>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</si>
  <si>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</si>
  <si>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</si>
  <si>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</si>
  <si>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</si>
  <si>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</si>
  <si>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</si>
  <si>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</si>
  <si>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</si>
  <si>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</si>
  <si>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</si>
  <si>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</si>
  <si>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</si>
  <si>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</si>
  <si>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</si>
  <si>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</si>
  <si>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</si>
  <si>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</si>
  <si>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</si>
  <si>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</si>
  <si>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</si>
  <si>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</si>
  <si>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</si>
  <si>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</si>
  <si>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</si>
  <si>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</si>
  <si>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</si>
  <si>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</si>
  <si>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</si>
  <si>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</si>
  <si>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</si>
  <si>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</si>
  <si>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</si>
  <si>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</si>
  <si>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</si>
  <si>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</si>
  <si>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</si>
  <si>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</si>
  <si>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</si>
  <si>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</si>
  <si>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</si>
  <si>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</si>
  <si>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</si>
  <si>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</si>
  <si>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</si>
  <si>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</si>
  <si>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</si>
  <si>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</si>
  <si>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</si>
  <si>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</si>
  <si>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</si>
  <si>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</si>
  <si>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</si>
  <si>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</si>
  <si>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</si>
  <si>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</si>
  <si>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</si>
  <si>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</si>
  <si>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</si>
  <si>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</si>
  <si>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</si>
  <si>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</si>
  <si>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</si>
  <si>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</si>
  <si>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</si>
  <si>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</si>
  <si>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</si>
  <si>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</si>
  <si>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</si>
  <si>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</si>
  <si>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</si>
  <si>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</si>
  <si>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</si>
  <si>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</si>
  <si>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</si>
  <si>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</si>
  <si>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</si>
  <si>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</si>
  <si>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</si>
  <si>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</si>
  <si>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</si>
  <si>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</si>
  <si>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</si>
  <si>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</si>
  <si>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</si>
  <si>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</si>
  <si>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</si>
  <si>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</si>
  <si>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</si>
  <si>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</si>
  <si>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</si>
  <si>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</si>
  <si>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</si>
  <si>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</si>
  <si>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</si>
  <si>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</si>
  <si>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</si>
  <si>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</si>
  <si>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</si>
  <si>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</si>
  <si>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</si>
  <si>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</si>
  <si>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</si>
  <si>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</si>
  <si>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</si>
  <si>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</si>
  <si>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</si>
  <si>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</si>
  <si>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</si>
  <si>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</si>
  <si>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</si>
  <si>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</si>
  <si>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</si>
  <si>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</si>
  <si>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</si>
  <si>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</si>
  <si>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</si>
  <si>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</si>
  <si>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</si>
  <si>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</si>
  <si>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</si>
  <si>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</si>
  <si>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</si>
  <si>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</si>
  <si>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</si>
  <si>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</si>
  <si>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</si>
  <si>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</si>
  <si>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</si>
  <si>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</si>
  <si>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</si>
  <si>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</si>
  <si>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</si>
  <si>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</si>
  <si>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</si>
  <si>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</si>
  <si>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</si>
  <si>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</si>
  <si>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</si>
  <si>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</si>
  <si>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</si>
  <si>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</si>
  <si>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</si>
  <si>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</si>
  <si>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</si>
  <si>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</si>
  <si>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</si>
  <si>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</si>
  <si>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</si>
  <si>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</si>
  <si>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</si>
  <si>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</si>
  <si>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</si>
  <si>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</si>
  <si>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</si>
  <si>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</si>
  <si>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</si>
  <si>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</si>
  <si>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</si>
  <si>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</si>
  <si>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</si>
  <si>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</si>
  <si>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</si>
  <si>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</si>
  <si>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</si>
  <si>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</si>
  <si>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</si>
  <si>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</si>
  <si>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</si>
  <si>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</si>
  <si>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</si>
  <si>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</si>
  <si>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</si>
  <si>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</si>
  <si>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</si>
  <si>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</si>
  <si>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</si>
  <si>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</si>
  <si>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</si>
  <si>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</si>
  <si>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</si>
  <si>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</si>
  <si>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</si>
  <si>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</si>
  <si>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</si>
  <si>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</si>
  <si>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</si>
  <si>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</si>
  <si>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</si>
  <si>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</si>
  <si>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</si>
  <si>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</si>
  <si>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</si>
  <si>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</si>
  <si>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</si>
  <si>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</si>
  <si>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</si>
  <si>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</si>
  <si>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</si>
  <si>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</si>
  <si>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</si>
  <si>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</si>
  <si>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</si>
  <si>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</si>
  <si>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</si>
  <si>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</si>
  <si>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</si>
  <si>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</si>
  <si>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</si>
  <si>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</si>
  <si>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</si>
  <si>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</si>
  <si>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</si>
  <si>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</si>
  <si>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</si>
  <si>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</si>
  <si>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</si>
  <si>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</si>
  <si>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</si>
  <si>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</si>
  <si>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</si>
  <si>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</si>
  <si>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</si>
  <si>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</si>
  <si>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</si>
  <si>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</si>
  <si>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</si>
  <si>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</si>
  <si>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</si>
  <si>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</si>
  <si>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</si>
  <si>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</si>
  <si>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</si>
  <si>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</si>
  <si>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</si>
  <si>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</si>
  <si>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</si>
  <si>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</si>
  <si>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</si>
  <si>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</si>
  <si>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</si>
  <si>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</si>
  <si>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</si>
  <si>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</si>
  <si>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</si>
  <si>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</si>
  <si>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</si>
  <si>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</si>
  <si>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</si>
  <si>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</si>
  <si>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</si>
  <si>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</si>
  <si>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</si>
  <si>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</si>
  <si>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</si>
  <si>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</si>
  <si>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</si>
  <si>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</si>
  <si>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</si>
  <si>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</si>
  <si>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</si>
  <si>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</si>
  <si>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</si>
  <si>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</si>
  <si>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</si>
  <si>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</si>
  <si>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</si>
  <si>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</si>
  <si>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</si>
  <si>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</si>
  <si>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</si>
  <si>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</si>
  <si>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</si>
  <si>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</si>
  <si>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</si>
  <si>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</si>
  <si>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</si>
  <si>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</si>
  <si>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</si>
  <si>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</si>
  <si>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</si>
  <si>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</si>
  <si>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</si>
  <si>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</si>
  <si>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</si>
  <si>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</si>
  <si>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</si>
  <si>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</si>
  <si>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</si>
  <si>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</si>
  <si>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</si>
  <si>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</si>
  <si>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</si>
  <si>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</si>
  <si>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</si>
  <si>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</si>
  <si>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</si>
  <si>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</si>
  <si>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</si>
  <si>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</si>
  <si>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</si>
  <si>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</si>
  <si>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</si>
  <si>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</si>
  <si>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</si>
  <si>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</si>
  <si>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</si>
  <si>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</si>
  <si>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</si>
  <si>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</si>
  <si>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</si>
  <si>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</si>
  <si>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</si>
  <si>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</si>
  <si>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</si>
  <si>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</si>
  <si>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</si>
  <si>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</si>
  <si>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</si>
  <si>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</si>
  <si>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</si>
  <si>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</si>
  <si>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</si>
  <si>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</si>
  <si>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</si>
  <si>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</si>
  <si>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</si>
  <si>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</si>
  <si>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</si>
  <si>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</si>
  <si>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</si>
  <si>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</si>
  <si>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</si>
  <si>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</si>
  <si>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</si>
  <si>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</si>
  <si>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</si>
  <si>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</si>
  <si>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</si>
  <si>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</si>
  <si>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</si>
  <si>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</si>
  <si>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</si>
  <si>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</si>
  <si>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</si>
  <si>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</si>
  <si>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</si>
  <si>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</si>
  <si>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</si>
  <si>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</si>
  <si>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</si>
  <si>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</si>
  <si>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</si>
  <si>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</si>
  <si>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</si>
  <si>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</si>
  <si>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</si>
  <si>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</si>
  <si>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</si>
  <si>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</si>
  <si>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</si>
  <si>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</si>
  <si>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</si>
  <si>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</si>
  <si>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</si>
  <si>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</si>
  <si>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</si>
  <si>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</si>
  <si>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</si>
  <si>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</si>
  <si>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</si>
  <si>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</si>
  <si>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</si>
  <si>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</si>
  <si>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</si>
  <si>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</si>
  <si>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</si>
  <si>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</si>
  <si>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</si>
  <si>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</si>
  <si>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</si>
  <si>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</si>
  <si>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</si>
  <si>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</si>
  <si>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</si>
  <si>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</si>
  <si>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</si>
  <si>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</si>
  <si>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</si>
  <si>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</si>
  <si>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</si>
  <si>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</si>
  <si>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</si>
  <si>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</si>
  <si>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</si>
  <si>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</si>
  <si>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</si>
  <si>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</si>
  <si>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</si>
  <si>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</si>
  <si>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</si>
  <si>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</si>
  <si>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</si>
  <si>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</si>
  <si>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</si>
  <si>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</si>
  <si>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</si>
  <si>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</si>
  <si>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</si>
  <si>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</si>
  <si>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</si>
  <si>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</si>
  <si>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</si>
  <si>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</si>
  <si>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</si>
  <si>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</si>
  <si>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</si>
  <si>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</si>
  <si>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</si>
  <si>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</si>
  <si>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</si>
  <si>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</si>
  <si>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</si>
  <si>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</si>
  <si>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</si>
  <si>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</si>
  <si>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</si>
  <si>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</si>
  <si>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</si>
  <si>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</si>
  <si>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</si>
  <si>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</si>
  <si>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</si>
  <si>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</si>
  <si>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</si>
  <si>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</si>
  <si>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</si>
  <si>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</si>
  <si>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</si>
  <si>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</si>
  <si>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</si>
  <si>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</si>
  <si>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</si>
  <si>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</si>
  <si>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</si>
  <si>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</si>
  <si>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</si>
  <si>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</si>
  <si>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</si>
  <si>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</si>
  <si>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</si>
  <si>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</si>
  <si>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</si>
  <si>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</si>
  <si>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</si>
  <si>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</si>
  <si>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</si>
  <si>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</si>
  <si>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</si>
  <si>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</si>
  <si>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</si>
  <si>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</si>
  <si>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</si>
  <si>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</si>
  <si>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</si>
  <si>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</si>
  <si>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</si>
  <si>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</si>
  <si>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</si>
  <si>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</si>
  <si>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</si>
  <si>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</si>
  <si>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</si>
  <si>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</si>
  <si>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</si>
  <si>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</si>
  <si>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</si>
  <si>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</si>
  <si>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</si>
  <si>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</si>
  <si>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</si>
  <si>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</si>
  <si>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</si>
  <si>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</si>
  <si>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</si>
  <si>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</si>
  <si>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</si>
  <si>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</si>
  <si>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</si>
  <si>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</si>
  <si>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</si>
  <si>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</si>
  <si>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</si>
  <si>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</si>
  <si>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</si>
  <si>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</si>
  <si>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</si>
  <si>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</si>
  <si>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</si>
  <si>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</si>
  <si>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</si>
  <si>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</si>
  <si>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</si>
  <si>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</si>
  <si>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</si>
  <si>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</si>
  <si>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</si>
  <si>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</si>
  <si>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</si>
  <si>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</si>
  <si>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</si>
  <si>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</si>
  <si>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</si>
  <si>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</si>
  <si>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</si>
  <si>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</si>
  <si>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</si>
  <si>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</si>
  <si>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</si>
  <si>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</si>
  <si>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</si>
  <si>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</si>
  <si>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</si>
  <si>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</si>
  <si>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</si>
  <si>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</si>
  <si>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</si>
  <si>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</si>
  <si>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</si>
  <si>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</si>
  <si>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</si>
  <si>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</si>
  <si>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</si>
  <si>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</si>
  <si>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</si>
  <si>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</si>
  <si>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</si>
  <si>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</si>
  <si>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</si>
  <si>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</si>
  <si>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</si>
  <si>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</si>
  <si>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</si>
  <si>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</si>
  <si>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</si>
  <si>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</si>
  <si>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</si>
  <si>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</si>
  <si>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</si>
  <si>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</si>
  <si>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</si>
  <si>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</si>
  <si>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</si>
  <si>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</si>
  <si>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</si>
  <si>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</si>
  <si>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</si>
  <si>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</si>
  <si>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</si>
  <si>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</si>
  <si>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</si>
  <si>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</si>
  <si>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</si>
  <si>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</si>
  <si>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</si>
  <si>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</si>
  <si>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</si>
  <si>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</si>
  <si>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</si>
  <si>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</si>
  <si>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</si>
  <si>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</si>
  <si>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</si>
  <si>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</si>
  <si>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</si>
  <si>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</si>
  <si>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</si>
  <si>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</si>
  <si>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</si>
  <si>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</si>
  <si>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</si>
  <si>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</si>
  <si>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</si>
  <si>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</si>
  <si>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</si>
  <si>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</si>
  <si>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</si>
  <si>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</si>
  <si>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</si>
  <si>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</si>
  <si>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</si>
  <si>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</si>
  <si>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</si>
  <si>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</si>
  <si>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</si>
  <si>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</si>
  <si>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</si>
  <si>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</si>
  <si>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</si>
  <si>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</si>
  <si>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</si>
  <si>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</si>
  <si>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</si>
  <si>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</si>
  <si>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</si>
  <si>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</si>
  <si>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</si>
  <si>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</si>
  <si>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</si>
  <si>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</si>
  <si>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</si>
  <si>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</si>
  <si>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</si>
  <si>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</si>
  <si>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</si>
  <si>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</si>
  <si>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</si>
  <si>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</si>
  <si>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</si>
  <si>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</si>
  <si>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</si>
  <si>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</si>
  <si>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</si>
  <si>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</si>
  <si>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</si>
  <si>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</si>
  <si>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</si>
  <si>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</si>
  <si>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</si>
  <si>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</si>
  <si>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</si>
  <si>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</si>
  <si>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</si>
  <si>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</si>
  <si>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</si>
  <si>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</si>
  <si>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</si>
  <si>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</si>
  <si>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</si>
  <si>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</si>
  <si>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</si>
  <si>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</si>
  <si>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</si>
  <si>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</si>
  <si>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</si>
  <si>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</si>
  <si>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</si>
  <si>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</si>
  <si>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</si>
  <si>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</si>
  <si>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</si>
  <si>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</si>
  <si>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</si>
  <si>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</si>
  <si>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</si>
  <si>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</si>
  <si>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</si>
  <si>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</si>
  <si>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</si>
  <si>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</si>
  <si>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</si>
  <si>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</si>
  <si>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</si>
  <si>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</si>
  <si>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</si>
  <si>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</si>
  <si>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</si>
  <si>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</si>
  <si>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</si>
  <si>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</si>
  <si>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</si>
  <si>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</si>
  <si>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</si>
  <si>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</si>
  <si>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</si>
  <si>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</si>
  <si>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</si>
  <si>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</si>
  <si>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</si>
  <si>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</si>
  <si>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</si>
  <si>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</si>
  <si>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</si>
  <si>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</si>
  <si>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</si>
  <si>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</si>
  <si>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</si>
  <si>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</si>
  <si>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</si>
  <si>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</si>
  <si>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</si>
  <si>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</si>
  <si>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</si>
  <si>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</si>
  <si>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</si>
  <si>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</si>
  <si>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</si>
  <si>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</si>
  <si>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</si>
  <si>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</si>
  <si>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</si>
  <si>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</si>
  <si>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</si>
  <si>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</si>
  <si>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</si>
  <si>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</si>
  <si>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</si>
  <si>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</si>
  <si>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</si>
  <si>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</si>
  <si>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</si>
  <si>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</si>
  <si>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</si>
  <si>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</si>
  <si>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</si>
  <si>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</si>
  <si>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</si>
  <si>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</si>
  <si>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</si>
  <si>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</si>
  <si>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</si>
  <si>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</si>
  <si>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</si>
  <si>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</si>
  <si>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</si>
  <si>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</si>
  <si>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</si>
  <si>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</si>
  <si>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</si>
  <si>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</si>
  <si>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</si>
  <si>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</si>
  <si>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</si>
  <si>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</si>
  <si>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</si>
  <si>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</si>
  <si>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</si>
  <si>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</si>
  <si>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</si>
  <si>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</si>
  <si>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</si>
  <si>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</si>
  <si>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</si>
  <si>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</si>
  <si>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</si>
  <si>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</si>
  <si>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</si>
  <si>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</si>
  <si>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</si>
  <si>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</si>
  <si>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</si>
  <si>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</si>
  <si>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</si>
  <si>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</si>
  <si>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</si>
  <si>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</si>
  <si>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</si>
  <si>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</si>
  <si>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</si>
  <si>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</si>
  <si>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</si>
  <si>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</si>
  <si>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</si>
  <si>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</si>
  <si>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</si>
  <si>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</si>
  <si>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</si>
  <si>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</si>
  <si>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</si>
  <si>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</si>
  <si>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</si>
  <si>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</si>
  <si>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</si>
  <si>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</si>
  <si>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</si>
  <si>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</si>
  <si>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</si>
  <si>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</si>
  <si>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</si>
  <si>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</si>
  <si>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</si>
  <si>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</si>
  <si>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</si>
  <si>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</si>
  <si>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</si>
  <si>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</si>
  <si>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</si>
  <si>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</si>
  <si>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</si>
  <si>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</si>
  <si>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</si>
  <si>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</si>
  <si>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</si>
  <si>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</si>
  <si>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</si>
  <si>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</si>
  <si>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</si>
  <si>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</si>
  <si>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</si>
  <si>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</si>
  <si>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</si>
  <si>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</si>
  <si>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</si>
  <si>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</si>
  <si>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</si>
  <si>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</si>
  <si>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</si>
  <si>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</si>
  <si>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</si>
  <si>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</si>
  <si>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</si>
  <si>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</si>
  <si>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</si>
  <si>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</si>
  <si>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</si>
  <si>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</si>
  <si>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</si>
  <si>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</si>
  <si>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</si>
  <si>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</si>
  <si>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</si>
  <si>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</si>
  <si>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</si>
  <si>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</si>
  <si>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</si>
  <si>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</si>
  <si>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</si>
  <si>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</si>
  <si>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</si>
  <si>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</si>
  <si>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</si>
  <si>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</si>
  <si>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</si>
  <si>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</si>
  <si>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</si>
  <si>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</si>
  <si>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</si>
  <si>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</si>
  <si>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</si>
  <si>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</si>
  <si>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</si>
  <si>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</si>
  <si>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</si>
  <si>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</si>
  <si>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</si>
  <si>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</si>
  <si>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</si>
  <si>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</si>
  <si>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</si>
  <si>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</si>
  <si>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</si>
  <si>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</si>
  <si>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</si>
  <si>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</si>
  <si>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</si>
  <si>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</si>
  <si>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</si>
  <si>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</si>
  <si>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</si>
  <si>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</si>
  <si>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</si>
  <si>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</si>
  <si>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</si>
  <si>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</si>
  <si>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</si>
  <si>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</si>
  <si>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</si>
  <si>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</si>
  <si>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</si>
  <si>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</si>
  <si>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</si>
  <si>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</si>
  <si>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</si>
  <si>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</si>
  <si>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</si>
  <si>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</si>
  <si>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</si>
  <si>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</si>
  <si>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</si>
  <si>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</si>
  <si>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</si>
  <si>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</si>
  <si>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</si>
  <si>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</si>
  <si>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</si>
  <si>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</si>
  <si>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</si>
  <si>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</si>
  <si>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</si>
  <si>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</si>
  <si>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</si>
  <si>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</si>
  <si>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</si>
  <si>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</si>
  <si>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</si>
  <si>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</si>
  <si>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</si>
  <si>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</si>
  <si>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</si>
  <si>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</si>
  <si>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</si>
  <si>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</si>
  <si>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</si>
  <si>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</si>
  <si>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</si>
  <si>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</si>
  <si>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</si>
  <si>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</si>
  <si>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</si>
  <si>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</si>
  <si>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</si>
  <si>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</si>
  <si>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</si>
  <si>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</si>
  <si>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</si>
  <si>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</si>
  <si>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</si>
  <si>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</si>
  <si>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</si>
  <si>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</si>
  <si>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</si>
  <si>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</si>
  <si>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</si>
  <si>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</si>
  <si>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</si>
  <si>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</si>
  <si>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</si>
  <si>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</si>
  <si>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</si>
  <si>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</si>
  <si>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</si>
  <si>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</si>
  <si>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</si>
  <si>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</si>
  <si>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</si>
  <si>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</si>
  <si>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</si>
  <si>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</si>
  <si>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</si>
  <si>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</si>
  <si>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</si>
  <si>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</si>
  <si>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</si>
  <si>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</si>
  <si>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</si>
  <si>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</si>
  <si>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</si>
  <si>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</si>
  <si>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</si>
  <si>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</si>
  <si>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</si>
  <si>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</si>
  <si>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</si>
  <si>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</si>
  <si>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</si>
  <si>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</si>
  <si>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</si>
  <si>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</si>
  <si>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</si>
  <si>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</si>
  <si>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</si>
  <si>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</si>
  <si>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</si>
  <si>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</si>
  <si>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</si>
  <si>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</si>
  <si>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</si>
  <si>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</si>
  <si>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</si>
  <si>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</si>
  <si>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</si>
  <si>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</si>
  <si>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</si>
  <si>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</si>
  <si>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</si>
  <si>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</si>
  <si>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</si>
  <si>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</si>
  <si>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</si>
  <si>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</si>
  <si>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</si>
  <si>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</si>
  <si>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</si>
  <si>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</si>
  <si>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</si>
  <si>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</si>
  <si>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</si>
  <si>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</si>
  <si>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</si>
  <si>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</si>
  <si>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</si>
  <si>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</si>
  <si>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</si>
  <si>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</si>
  <si>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</si>
  <si>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</si>
  <si>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</si>
  <si>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</si>
  <si>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</si>
  <si>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</si>
  <si>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</si>
  <si>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</si>
  <si>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</si>
  <si>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</si>
  <si>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</si>
  <si>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</si>
  <si>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</si>
  <si>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</si>
  <si>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</si>
  <si>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</si>
  <si>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</si>
  <si>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</si>
  <si>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</si>
  <si>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</si>
  <si>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</si>
  <si>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</si>
  <si>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</si>
  <si>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</si>
  <si>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</si>
  <si>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</si>
  <si>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</si>
  <si>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</si>
  <si>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</si>
  <si>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</si>
  <si>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</si>
  <si>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</si>
  <si>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</si>
  <si>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</si>
  <si>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</si>
  <si>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</si>
  <si>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</si>
  <si>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</si>
  <si>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</si>
  <si>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</si>
  <si>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</si>
  <si>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</si>
  <si>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</si>
  <si>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</si>
  <si>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</si>
  <si>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</si>
  <si>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</si>
  <si>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</si>
  <si>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</si>
  <si>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</si>
  <si>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</si>
  <si>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</si>
  <si>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</si>
  <si>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</si>
  <si>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</si>
  <si>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</si>
  <si>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</si>
  <si>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</si>
  <si>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</si>
  <si>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</si>
  <si>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</si>
  <si>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</si>
  <si>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</si>
  <si>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</si>
  <si>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</si>
  <si>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</si>
  <si>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</si>
  <si>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</si>
  <si>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</si>
  <si>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</si>
  <si>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</si>
  <si>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</si>
  <si>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</si>
  <si>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</si>
  <si>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</si>
  <si>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</si>
  <si>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</si>
  <si>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</si>
  <si>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</si>
  <si>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</si>
  <si>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</si>
  <si>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</si>
  <si>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</si>
  <si>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</si>
  <si>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</si>
  <si>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</si>
  <si>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</si>
  <si>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</si>
  <si>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</si>
  <si>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</si>
  <si>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</si>
  <si>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</si>
  <si>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</si>
  <si>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</si>
  <si>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</si>
  <si>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</si>
  <si>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</si>
  <si>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</si>
  <si>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</si>
  <si>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</si>
  <si>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</si>
  <si>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</si>
  <si>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</si>
  <si>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</si>
  <si>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</si>
  <si>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</si>
  <si>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</si>
  <si>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</si>
  <si>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</si>
  <si>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</si>
  <si>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</si>
  <si>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</si>
  <si>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</si>
  <si>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</si>
  <si>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</si>
  <si>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</si>
  <si>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</si>
  <si>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</si>
  <si>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</si>
  <si>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</si>
  <si>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</si>
  <si>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</si>
  <si>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</si>
  <si>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</si>
  <si>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</si>
  <si>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</si>
  <si>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</si>
  <si>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</si>
  <si>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</si>
  <si>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</si>
  <si>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</si>
  <si>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</si>
  <si>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</si>
  <si>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</si>
  <si>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</si>
  <si>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</si>
  <si>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</si>
  <si>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</si>
  <si>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</si>
  <si>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</si>
  <si>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</si>
  <si>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</si>
  <si>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</si>
  <si>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</si>
  <si>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</si>
  <si>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</si>
  <si>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</si>
  <si>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</si>
  <si>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</si>
  <si>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</si>
  <si>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</si>
  <si>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</si>
  <si>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</si>
  <si>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</si>
  <si>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</si>
  <si>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</si>
  <si>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</si>
  <si>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</si>
  <si>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</si>
  <si>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</si>
  <si>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</si>
  <si>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</si>
  <si>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</si>
  <si>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</si>
  <si>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</si>
  <si>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</si>
  <si>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</si>
  <si>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</si>
  <si>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</si>
  <si>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</si>
  <si>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</si>
  <si>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</si>
  <si>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</si>
  <si>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</si>
  <si>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</si>
  <si>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</si>
  <si>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</si>
  <si>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</si>
  <si>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</si>
  <si>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</si>
  <si>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</si>
  <si>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</si>
  <si>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</si>
  <si>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</si>
  <si>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</si>
  <si>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</si>
  <si>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</si>
  <si>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</si>
  <si>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</si>
  <si>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</si>
  <si>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</si>
  <si>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</si>
  <si>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</si>
  <si>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</si>
  <si>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</si>
  <si>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</si>
  <si>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</si>
  <si>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</si>
  <si>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</si>
  <si>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</si>
  <si>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</si>
  <si>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</si>
  <si>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</si>
  <si>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</si>
  <si>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</si>
  <si>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</si>
  <si>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</si>
  <si>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</si>
  <si>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</si>
  <si>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</si>
  <si>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</si>
  <si>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</si>
  <si>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</si>
  <si>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</si>
  <si>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</si>
  <si>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</si>
  <si>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</si>
  <si>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</si>
  <si>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</si>
  <si>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</si>
  <si>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</si>
  <si>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</si>
  <si>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</si>
  <si>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</si>
  <si>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</si>
  <si>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</si>
  <si>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</si>
  <si>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</si>
  <si>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</si>
  <si>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</si>
  <si>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</si>
  <si>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</si>
  <si>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</si>
  <si>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</si>
  <si>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</si>
  <si>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</si>
  <si>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</si>
  <si>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</si>
  <si>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</si>
  <si>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</si>
  <si>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</si>
  <si>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</si>
  <si>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</si>
  <si>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</si>
  <si>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</si>
  <si>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</si>
  <si>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</si>
  <si>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</si>
  <si>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</si>
  <si>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</si>
  <si>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</si>
  <si>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</si>
  <si>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</si>
  <si>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</si>
  <si>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</si>
  <si>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</si>
  <si>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</si>
  <si>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</si>
  <si>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</si>
  <si>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</si>
  <si>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</si>
  <si>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</si>
  <si>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</si>
  <si>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</si>
  <si>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</si>
  <si>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</si>
  <si>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</si>
  <si>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</si>
  <si>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</si>
  <si>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</si>
  <si>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</si>
  <si>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</si>
  <si>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</si>
  <si>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</si>
  <si>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</si>
  <si>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</si>
  <si>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</si>
  <si>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</si>
  <si>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</si>
  <si>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</si>
  <si>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</si>
  <si>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</si>
  <si>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</si>
  <si>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</si>
  <si>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</si>
  <si>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</si>
  <si>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</si>
  <si>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</si>
  <si>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</si>
  <si>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</si>
  <si>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</si>
  <si>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</si>
  <si>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</si>
  <si>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</si>
  <si>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</si>
  <si>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</si>
  <si>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</si>
  <si>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</si>
  <si>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</si>
  <si>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</si>
  <si>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</si>
  <si>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</si>
  <si>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</si>
  <si>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</si>
  <si>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</si>
  <si>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</si>
  <si>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</si>
  <si>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</si>
  <si>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</si>
  <si>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</si>
  <si>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</si>
  <si>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</si>
  <si>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</si>
  <si>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</si>
  <si>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</si>
  <si>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</si>
  <si>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</si>
  <si>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</si>
  <si>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</si>
  <si>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</si>
  <si>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</si>
  <si>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</si>
  <si>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</si>
  <si>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</si>
  <si>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</si>
  <si>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</si>
  <si>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</si>
  <si>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</si>
  <si>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</si>
  <si>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</si>
  <si>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</si>
  <si>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</si>
  <si>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</si>
  <si>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</si>
  <si>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</si>
  <si>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</si>
  <si>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</si>
  <si>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</si>
  <si>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</si>
  <si>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</si>
  <si>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</si>
  <si>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</si>
  <si>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</si>
  <si>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</si>
  <si>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</si>
  <si>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</si>
  <si>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</si>
  <si>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</si>
  <si>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</si>
  <si>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</si>
  <si>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</si>
  <si>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</si>
  <si>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</si>
  <si>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</si>
  <si>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</si>
  <si>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</si>
  <si>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</si>
  <si>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</si>
  <si>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</si>
  <si>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</si>
  <si>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</si>
  <si>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</si>
  <si>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</si>
  <si>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</si>
  <si>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</si>
  <si>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</si>
  <si>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</si>
  <si>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</si>
  <si>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</si>
  <si>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</si>
  <si>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</si>
  <si>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</si>
  <si>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</si>
  <si>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</si>
  <si>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</si>
  <si>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</si>
  <si>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</si>
  <si>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</si>
  <si>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</si>
  <si>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</si>
  <si>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</si>
  <si>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</si>
  <si>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</si>
  <si>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</si>
  <si>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</si>
  <si>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</si>
  <si>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</si>
  <si>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</si>
  <si>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</si>
  <si>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</si>
  <si>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</si>
  <si>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</si>
  <si>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</si>
  <si>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</si>
  <si>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</si>
  <si>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</si>
  <si>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</si>
  <si>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</si>
  <si>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</si>
  <si>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</si>
  <si>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</si>
  <si>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</si>
  <si>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</si>
  <si>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</si>
  <si>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</si>
  <si>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</si>
  <si>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</si>
  <si>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</si>
  <si>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</si>
  <si>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</si>
  <si>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</si>
  <si>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</si>
  <si>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</si>
  <si>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</si>
  <si>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</si>
  <si>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</si>
  <si>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</si>
  <si>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</si>
  <si>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</si>
  <si>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</si>
  <si>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</si>
  <si>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</si>
  <si>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</si>
  <si>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</si>
  <si>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</si>
  <si>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</si>
  <si>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</si>
  <si>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</si>
  <si>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</si>
  <si>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</si>
  <si>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</si>
  <si>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</si>
  <si>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</si>
  <si>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</si>
  <si>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</si>
  <si>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</si>
  <si>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</si>
  <si>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</si>
  <si>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</si>
  <si>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</si>
  <si>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</si>
  <si>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</si>
  <si>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</si>
  <si>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</si>
  <si>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</si>
  <si>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</si>
  <si>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</si>
  <si>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</si>
  <si>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</si>
  <si>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</si>
  <si>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</si>
  <si>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</si>
  <si>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</si>
  <si>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</si>
  <si>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</si>
  <si>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</si>
  <si>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</si>
  <si>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</si>
  <si>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</si>
  <si>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</si>
  <si>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</si>
  <si>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</si>
  <si>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</si>
  <si>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</si>
  <si>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</si>
  <si>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</si>
  <si>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</si>
  <si>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</si>
  <si>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</si>
  <si>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</si>
  <si>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</si>
  <si>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</si>
  <si>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</si>
  <si>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</si>
  <si>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</si>
  <si>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</si>
  <si>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</si>
  <si>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</si>
  <si>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</si>
  <si>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</si>
  <si>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</si>
  <si>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</si>
  <si>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</si>
  <si>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</si>
  <si>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</si>
  <si>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</si>
  <si>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</si>
  <si>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</si>
  <si>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</si>
  <si>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</si>
  <si>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</si>
  <si>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</si>
  <si>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</si>
  <si>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</si>
  <si>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</si>
  <si>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</si>
  <si>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</si>
  <si>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</si>
  <si>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</si>
  <si>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</si>
  <si>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</si>
  <si>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</si>
  <si>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</si>
  <si>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</si>
  <si>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</si>
  <si>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</si>
  <si>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</si>
  <si>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</si>
  <si>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</si>
  <si>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</si>
  <si>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</si>
  <si>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</si>
  <si>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</si>
  <si>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</si>
  <si>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</si>
  <si>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</si>
  <si>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</si>
  <si>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</si>
  <si>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</si>
  <si>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</si>
  <si>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</si>
  <si>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</si>
  <si>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</si>
  <si>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</si>
  <si>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</si>
  <si>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</si>
  <si>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</si>
  <si>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</si>
  <si>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</si>
  <si>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</si>
  <si>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</si>
  <si>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</si>
  <si>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</si>
  <si>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</si>
  <si>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</si>
  <si>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</si>
  <si>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</si>
  <si>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</si>
  <si>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</si>
  <si>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</si>
  <si>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</si>
  <si>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</si>
  <si>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</si>
  <si>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</si>
  <si>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</si>
  <si>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</si>
  <si>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</si>
  <si>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</si>
  <si>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</si>
  <si>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</si>
  <si>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</si>
  <si>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</si>
  <si>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</si>
  <si>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</si>
  <si>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</si>
  <si>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</si>
  <si>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</si>
  <si>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</si>
  <si>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</si>
  <si>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</si>
  <si>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</si>
  <si>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</si>
  <si>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</si>
  <si>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</si>
  <si>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</si>
  <si>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</si>
  <si>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</si>
  <si>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</si>
  <si>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</si>
  <si>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</si>
  <si>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</si>
  <si>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</si>
  <si>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</si>
  <si>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</si>
  <si>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</si>
  <si>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</si>
  <si>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</si>
  <si>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</si>
  <si>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</si>
  <si>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</si>
  <si>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</si>
  <si>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</si>
  <si>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</si>
  <si>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</si>
  <si>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</si>
  <si>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</si>
  <si>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</si>
  <si>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</si>
  <si>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</si>
  <si>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</si>
  <si>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</si>
  <si>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</si>
  <si>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</si>
  <si>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</si>
  <si>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</si>
  <si>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</si>
  <si>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</si>
  <si>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</si>
  <si>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</si>
  <si>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</si>
  <si>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</si>
  <si>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</si>
  <si>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</si>
  <si>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</si>
  <si>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</si>
  <si>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</si>
  <si>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</si>
  <si>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</si>
  <si>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</si>
  <si>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</si>
  <si>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</si>
  <si>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</si>
  <si>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</si>
  <si>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</si>
  <si>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</si>
  <si>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</si>
  <si>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</si>
  <si>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</si>
  <si>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</si>
  <si>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</si>
  <si>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</si>
  <si>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</si>
  <si>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</si>
  <si>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</si>
  <si>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</si>
  <si>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</si>
  <si>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</si>
  <si>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</si>
  <si>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</si>
  <si>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</si>
  <si>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</si>
  <si>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</si>
  <si>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</si>
  <si>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</si>
  <si>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</si>
  <si>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</si>
  <si>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</si>
  <si>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</si>
  <si>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</si>
  <si>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</si>
  <si>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</si>
  <si>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</si>
  <si>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</si>
  <si>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</si>
  <si>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</si>
  <si>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</si>
  <si>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</si>
  <si>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</si>
  <si>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</si>
  <si>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</si>
  <si>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</si>
  <si>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</si>
  <si>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</si>
  <si>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</si>
  <si>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</si>
  <si>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</si>
  <si>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</si>
  <si>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</si>
  <si>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</si>
  <si>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</si>
  <si>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</si>
  <si>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</si>
  <si>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</si>
  <si>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</si>
  <si>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</si>
  <si>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</si>
  <si>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</si>
  <si>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</si>
  <si>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</si>
  <si>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</si>
  <si>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</si>
  <si>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</si>
  <si>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</si>
  <si>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</si>
  <si>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</si>
  <si>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</si>
  <si>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</si>
  <si>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</si>
  <si>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</si>
  <si>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</si>
  <si>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</si>
  <si>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</si>
  <si>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</si>
  <si>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</si>
  <si>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</si>
  <si>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</si>
  <si>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</si>
  <si>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</si>
  <si>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</si>
  <si>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</si>
  <si>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</si>
  <si>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</si>
  <si>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</si>
  <si>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</si>
  <si>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</si>
  <si>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</si>
  <si>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</si>
  <si>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</si>
  <si>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</si>
  <si>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</si>
  <si>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</si>
  <si>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</si>
  <si>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</si>
  <si>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</si>
  <si>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</si>
  <si>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</si>
  <si>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</si>
  <si>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</si>
  <si>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</si>
  <si>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</si>
  <si>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</si>
  <si>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</si>
  <si>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</si>
  <si>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</si>
  <si>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</si>
  <si>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</si>
  <si>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</si>
  <si>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</si>
  <si>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</si>
  <si>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</si>
  <si>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</si>
  <si>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</si>
  <si>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</si>
  <si>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</si>
  <si>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</si>
  <si>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</si>
  <si>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</si>
  <si>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</si>
  <si>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</si>
  <si>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</si>
  <si>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</si>
  <si>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</si>
  <si>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</si>
  <si>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</si>
  <si>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</si>
  <si>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</si>
  <si>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</si>
  <si>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</si>
  <si>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</si>
  <si>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</si>
  <si>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</si>
  <si>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</si>
  <si>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</si>
  <si>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</si>
  <si>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</si>
  <si>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</si>
  <si>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</si>
  <si>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</si>
  <si>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</si>
  <si>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</si>
  <si>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</si>
  <si>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</si>
  <si>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</si>
  <si>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</si>
  <si>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</si>
  <si>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</si>
  <si>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</si>
  <si>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</si>
  <si>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</si>
  <si>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</si>
  <si>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</si>
  <si>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</si>
  <si>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</si>
  <si>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</si>
  <si>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</si>
  <si>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</si>
  <si>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</si>
  <si>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</si>
  <si>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</si>
  <si>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</si>
  <si>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</si>
  <si>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</si>
  <si>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</si>
  <si>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</si>
  <si>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</si>
  <si>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</si>
  <si>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</si>
  <si>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</si>
  <si>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</si>
  <si>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</si>
  <si>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</si>
  <si>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</si>
  <si>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</si>
  <si>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</si>
  <si>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</si>
  <si>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</si>
  <si>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</si>
  <si>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</si>
  <si>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</si>
  <si>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</si>
  <si>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</si>
  <si>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</si>
  <si>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</si>
  <si>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</si>
  <si>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</si>
  <si>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</si>
  <si>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</si>
  <si>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</si>
  <si>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</si>
  <si>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</si>
  <si>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</si>
  <si>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</si>
  <si>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</si>
  <si>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</si>
  <si>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</si>
  <si>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</si>
  <si>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</si>
  <si>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</si>
  <si>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</si>
  <si>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</si>
  <si>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</si>
  <si>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</si>
  <si>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</si>
  <si>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</si>
  <si>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</si>
  <si>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</si>
  <si>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</si>
  <si>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</si>
  <si>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</si>
  <si>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</si>
  <si>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</si>
  <si>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</si>
  <si>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</si>
  <si>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</si>
  <si>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</si>
  <si>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</si>
  <si>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</si>
  <si>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</si>
  <si>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</si>
  <si>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</si>
  <si>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</si>
  <si>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</si>
  <si>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</si>
  <si>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</si>
  <si>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</si>
  <si>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</si>
  <si>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</si>
  <si>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</si>
  <si>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</si>
  <si>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</si>
  <si>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</si>
  <si>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</si>
  <si>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</si>
  <si>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</si>
  <si>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</si>
  <si>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</si>
  <si>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</si>
  <si>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</si>
  <si>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</si>
  <si>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</si>
  <si>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</si>
  <si>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</si>
  <si>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</si>
  <si>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</si>
  <si>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</si>
  <si>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</si>
  <si>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</si>
  <si>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</si>
  <si>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</si>
  <si>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</si>
  <si>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</si>
  <si>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</si>
  <si>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</si>
  <si>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</si>
  <si>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</si>
  <si>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</si>
  <si>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</si>
  <si>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</si>
  <si>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</si>
  <si>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</si>
  <si>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</si>
  <si>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</si>
  <si>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</si>
  <si>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</si>
  <si>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</si>
  <si>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</si>
  <si>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</si>
  <si>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</si>
  <si>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</si>
  <si>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</si>
  <si>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</si>
  <si>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</si>
  <si>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</si>
  <si>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</si>
  <si>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</si>
  <si>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</si>
  <si>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</si>
  <si>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</si>
  <si>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</si>
  <si>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</si>
  <si>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</si>
  <si>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</si>
  <si>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</si>
  <si>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</si>
  <si>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</si>
  <si>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</si>
  <si>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</si>
  <si>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</si>
  <si>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</si>
  <si>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</si>
  <si>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</si>
  <si>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</si>
  <si>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</si>
  <si>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</si>
  <si>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</si>
  <si>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</si>
  <si>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</si>
  <si>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</si>
  <si>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</si>
  <si>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</si>
  <si>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</si>
  <si>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</si>
  <si>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</si>
  <si>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</si>
  <si>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</si>
  <si>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</si>
  <si>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</si>
  <si>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</si>
  <si>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</si>
  <si>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</si>
  <si>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</si>
  <si>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</si>
  <si>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</si>
  <si>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</si>
  <si>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</si>
  <si>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</si>
  <si>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</si>
  <si>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</si>
  <si>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</si>
  <si>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</si>
  <si>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</si>
  <si>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</si>
  <si>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</si>
  <si>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</si>
  <si>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</si>
  <si>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</si>
  <si>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</si>
  <si>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</si>
  <si>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</si>
  <si>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</si>
  <si>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</si>
  <si>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</si>
  <si>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</si>
  <si>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</si>
  <si>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</si>
  <si>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</si>
  <si>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</si>
  <si>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</si>
  <si>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</si>
  <si>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</si>
  <si>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</si>
  <si>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</si>
  <si>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</si>
  <si>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</si>
  <si>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</si>
  <si>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</si>
  <si>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</si>
  <si>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</si>
  <si>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</si>
  <si>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</si>
  <si>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</si>
  <si>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</si>
  <si>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</si>
  <si>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</si>
  <si>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</si>
  <si>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</si>
  <si>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</si>
  <si>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</si>
  <si>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</si>
  <si>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</si>
  <si>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</si>
  <si>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</si>
  <si>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</si>
  <si>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</si>
  <si>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</si>
  <si>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</si>
  <si>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</si>
  <si>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</si>
  <si>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</si>
  <si>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</si>
  <si>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</si>
  <si>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</si>
  <si>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</si>
  <si>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</si>
  <si>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</si>
  <si>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</si>
  <si>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</si>
  <si>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</si>
  <si>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</si>
  <si>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</si>
  <si>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</si>
  <si>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</si>
  <si>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</si>
  <si>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</si>
  <si>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</si>
  <si>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</si>
  <si>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</si>
  <si>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</si>
  <si>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</si>
  <si>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</si>
  <si>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</si>
  <si>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</si>
  <si>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</si>
  <si>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</si>
  <si>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</si>
  <si>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</si>
  <si>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</si>
  <si>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</si>
  <si>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</si>
  <si>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</si>
  <si>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</si>
  <si>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</si>
  <si>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</si>
  <si>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</si>
  <si>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</si>
  <si>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</si>
  <si>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</si>
  <si>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</si>
  <si>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</si>
  <si>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</si>
  <si>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</si>
  <si>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</si>
  <si>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</si>
  <si>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</si>
  <si>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</si>
  <si>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</si>
  <si>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</si>
  <si>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</si>
  <si>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</si>
  <si>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</si>
  <si>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</si>
  <si>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</si>
  <si>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</si>
  <si>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</si>
  <si>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</si>
  <si>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</si>
  <si>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</si>
  <si>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</si>
  <si>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</si>
  <si>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</si>
  <si>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</si>
  <si>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</si>
  <si>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</si>
  <si>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</si>
  <si>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</si>
  <si>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</si>
  <si>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</si>
  <si>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</si>
  <si>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</si>
  <si>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</si>
  <si>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</si>
  <si>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</si>
  <si>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</si>
  <si>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</si>
  <si>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</si>
  <si>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</si>
  <si>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</si>
  <si>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</si>
  <si>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</si>
  <si>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</si>
  <si>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</si>
  <si>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</si>
  <si>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</si>
  <si>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</si>
  <si>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</si>
  <si>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</si>
  <si>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</si>
  <si>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</si>
  <si>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</si>
  <si>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</si>
  <si>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</si>
  <si>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</si>
  <si>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</si>
  <si>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</si>
  <si>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</si>
  <si>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</si>
  <si>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</si>
  <si>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</si>
  <si>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</si>
  <si>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</si>
  <si>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</si>
  <si>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</si>
  <si>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</si>
  <si>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</si>
  <si>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</si>
  <si>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</si>
  <si>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</si>
  <si>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</si>
  <si>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</si>
  <si>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</si>
  <si>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</si>
  <si>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</si>
  <si>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</si>
  <si>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</si>
  <si>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</si>
  <si>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</si>
  <si>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</si>
  <si>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</si>
  <si>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</si>
  <si>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</si>
  <si>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</si>
  <si>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</si>
  <si>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</si>
  <si>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</si>
  <si>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</si>
  <si>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</si>
  <si>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</si>
  <si>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</si>
  <si>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</si>
  <si>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</si>
  <si>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</si>
  <si>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</si>
  <si>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</si>
  <si>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</si>
  <si>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</si>
  <si>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</si>
  <si>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</si>
  <si>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</si>
  <si>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</si>
  <si>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</si>
  <si>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</si>
  <si>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</si>
  <si>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</si>
  <si>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</si>
  <si>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</si>
  <si>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</si>
  <si>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</si>
  <si>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</si>
  <si>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</si>
  <si>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</si>
  <si>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</si>
  <si>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</si>
  <si>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</si>
  <si>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</si>
  <si>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</si>
  <si>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</si>
  <si>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</si>
  <si>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</si>
  <si>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</si>
  <si>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</si>
  <si>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</si>
  <si>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</si>
  <si>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</si>
  <si>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</si>
  <si>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</si>
  <si>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</si>
  <si>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</si>
  <si>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</si>
  <si>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</si>
  <si>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</si>
  <si>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</si>
  <si>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</si>
  <si>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</si>
  <si>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</si>
  <si>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</si>
  <si>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</si>
  <si>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</si>
  <si>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</si>
  <si>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</si>
  <si>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</si>
  <si>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</si>
  <si>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</si>
  <si>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</si>
  <si>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</si>
  <si>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</si>
  <si>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</si>
  <si>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</si>
  <si>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</si>
  <si>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</si>
  <si>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</si>
  <si>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</si>
  <si>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</si>
  <si>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</si>
  <si>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</si>
  <si>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</si>
  <si>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</si>
  <si>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</si>
  <si>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</si>
  <si>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</si>
  <si>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</si>
  <si>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</si>
  <si>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</si>
  <si>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</si>
  <si>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</si>
  <si>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</si>
  <si>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</si>
  <si>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</si>
  <si>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</si>
  <si>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</si>
  <si>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</si>
  <si>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</si>
  <si>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</si>
  <si>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</si>
  <si>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</si>
  <si>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</si>
  <si>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</si>
  <si>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</si>
  <si>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</si>
  <si>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</si>
  <si>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</si>
  <si>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</si>
  <si>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</si>
  <si>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</si>
  <si>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</si>
  <si>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</si>
  <si>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</si>
  <si>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</si>
  <si>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</si>
  <si>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</si>
  <si>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</si>
  <si>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</si>
  <si>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</si>
  <si>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</si>
  <si>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</si>
  <si>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</si>
  <si>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</si>
  <si>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</si>
  <si>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</si>
  <si>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</si>
  <si>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</si>
  <si>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</si>
  <si>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</si>
  <si>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</si>
  <si>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</si>
  <si>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</si>
  <si>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</si>
  <si>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</si>
  <si>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</si>
  <si>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</si>
  <si>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</si>
  <si>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</si>
  <si>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</si>
  <si>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</si>
  <si>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</si>
  <si>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</si>
  <si>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</si>
  <si>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</si>
  <si>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</si>
  <si>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</si>
  <si>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</si>
  <si>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</si>
  <si>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</si>
  <si>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</si>
  <si>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</si>
  <si>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</si>
  <si>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</si>
  <si>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</si>
  <si>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</si>
  <si>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</si>
  <si>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</si>
  <si>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</si>
  <si>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</si>
  <si>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</si>
  <si>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</si>
  <si>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</si>
  <si>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</si>
  <si>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</si>
  <si>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</si>
  <si>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</si>
  <si>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</si>
  <si>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</si>
  <si>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</si>
  <si>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</si>
  <si>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</si>
  <si>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</si>
  <si>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</si>
  <si>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</si>
  <si>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</si>
  <si>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</si>
  <si>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</si>
  <si>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</si>
  <si>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</si>
  <si>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</si>
  <si>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</si>
  <si>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</si>
  <si>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</si>
  <si>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</si>
  <si>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</si>
  <si>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</si>
  <si>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</si>
  <si>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</si>
  <si>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</si>
  <si>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</si>
  <si>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</si>
  <si>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</si>
  <si>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</si>
  <si>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</si>
  <si>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</si>
  <si>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</si>
  <si>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</si>
  <si>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</si>
  <si>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</si>
  <si>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</si>
  <si>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</si>
  <si>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</si>
  <si>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</si>
  <si>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</si>
  <si>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</si>
  <si>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</si>
  <si>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</si>
  <si>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</si>
  <si>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</si>
  <si>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</si>
  <si>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</si>
  <si>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</si>
  <si>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</si>
  <si>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</si>
  <si>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</si>
  <si>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</si>
  <si>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</si>
  <si>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</si>
  <si>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</si>
  <si>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</si>
  <si>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</si>
  <si>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</si>
  <si>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</si>
  <si>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</si>
  <si>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</si>
  <si>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</si>
  <si>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</si>
  <si>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</si>
  <si>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</si>
  <si>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</si>
  <si>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</si>
  <si>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</si>
  <si>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</si>
  <si>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</si>
  <si>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</si>
  <si>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</si>
  <si>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</si>
  <si>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</si>
  <si>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</si>
  <si>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</si>
  <si>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</si>
  <si>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</si>
  <si>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</si>
  <si>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</si>
  <si>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</si>
  <si>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</si>
  <si>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</si>
  <si>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</si>
  <si>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</si>
  <si>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</si>
  <si>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</si>
  <si>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</si>
  <si>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</si>
  <si>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</si>
  <si>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</si>
  <si>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</si>
  <si>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</si>
  <si>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</si>
  <si>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</si>
  <si>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</si>
  <si>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</si>
  <si>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</si>
  <si>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</si>
  <si>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</si>
  <si>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</si>
  <si>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</si>
  <si>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</si>
  <si>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</si>
  <si>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</si>
  <si>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</si>
  <si>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</si>
  <si>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</si>
  <si>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</si>
  <si>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</si>
  <si>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</si>
  <si>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</si>
  <si>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</si>
  <si>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</si>
  <si>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</si>
  <si>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</si>
  <si>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</si>
  <si>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</si>
  <si>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</si>
  <si>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</si>
  <si>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</si>
  <si>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</si>
  <si>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</si>
  <si>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</si>
  <si>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</si>
  <si>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</si>
  <si>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</si>
  <si>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</si>
  <si>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</si>
  <si>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</si>
  <si>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</si>
  <si>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</si>
  <si>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</si>
  <si>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</si>
  <si>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</si>
  <si>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</si>
  <si>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</si>
  <si>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</si>
  <si>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</si>
  <si>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</si>
  <si>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</si>
  <si>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</si>
  <si>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</si>
  <si>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</si>
  <si>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</si>
  <si>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</si>
  <si>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</si>
  <si>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</si>
  <si>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</si>
  <si>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</si>
  <si>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</si>
  <si>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</si>
  <si>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</si>
  <si>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</si>
  <si>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</si>
  <si>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</si>
  <si>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</si>
  <si>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</si>
  <si>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</si>
  <si>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</si>
  <si>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</si>
  <si>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</si>
  <si>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</si>
  <si>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</si>
  <si>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</si>
  <si>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</si>
  <si>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</si>
  <si>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</si>
  <si>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</si>
  <si>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</si>
  <si>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</si>
  <si>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</si>
  <si>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</si>
  <si>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</si>
  <si>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</si>
  <si>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</si>
  <si>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</si>
  <si>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</si>
  <si>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</si>
  <si>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</si>
  <si>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</si>
  <si>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</si>
  <si>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</si>
  <si>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</si>
  <si>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</si>
  <si>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</si>
  <si>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</si>
  <si>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</si>
  <si>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</si>
  <si>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</si>
  <si>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</si>
  <si>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</si>
  <si>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</si>
  <si>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</si>
  <si>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</si>
  <si>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</si>
  <si>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</si>
  <si>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</si>
  <si>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</si>
  <si>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</si>
  <si>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</si>
  <si>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</si>
  <si>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</si>
  <si>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</si>
  <si>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</si>
  <si>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</si>
  <si>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</si>
  <si>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</si>
  <si>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</si>
  <si>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</si>
  <si>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</si>
  <si>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</si>
  <si>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</si>
  <si>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</si>
  <si>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</si>
  <si>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</si>
  <si>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</si>
  <si>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</si>
  <si>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</si>
  <si>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</si>
  <si>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</si>
  <si>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</si>
  <si>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</si>
  <si>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</si>
  <si>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</si>
  <si>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</si>
  <si>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</si>
  <si>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</si>
  <si>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</si>
  <si>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</si>
  <si>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</si>
  <si>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</si>
  <si>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</si>
  <si>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</si>
  <si>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</si>
  <si>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</si>
  <si>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</si>
  <si>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</si>
  <si>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</si>
  <si>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</si>
  <si>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</si>
  <si>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</si>
  <si>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</si>
  <si>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</si>
  <si>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</si>
  <si>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</si>
  <si>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</si>
  <si>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</si>
  <si>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</si>
  <si>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</si>
  <si>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</si>
  <si>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</si>
  <si>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</si>
  <si>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</si>
  <si>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</si>
  <si>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</si>
  <si>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</si>
  <si>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</si>
  <si>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</si>
  <si>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</si>
  <si>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</si>
  <si>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</si>
  <si>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</si>
  <si>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</si>
  <si>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</si>
  <si>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</si>
  <si>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</si>
  <si>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</si>
  <si>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</si>
  <si>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</si>
  <si>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</si>
  <si>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</si>
  <si>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</si>
  <si>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</si>
  <si>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</si>
  <si>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</si>
  <si>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</si>
  <si>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</si>
  <si>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</si>
  <si>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</si>
  <si>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</si>
  <si>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</si>
  <si>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</si>
  <si>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</si>
  <si>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</si>
  <si>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</si>
  <si>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</si>
  <si>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</si>
  <si>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</si>
  <si>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</si>
  <si>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</si>
  <si>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</si>
  <si>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</si>
  <si>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</si>
  <si>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</si>
  <si>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</si>
  <si>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</si>
  <si>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</si>
  <si>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</si>
  <si>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</si>
  <si>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</si>
  <si>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</si>
  <si>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</si>
  <si>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</si>
  <si>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</si>
  <si>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</si>
  <si>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</si>
  <si>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</si>
  <si>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</si>
  <si>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</si>
  <si>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</si>
  <si>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</si>
  <si>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</si>
  <si>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</si>
  <si>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</si>
  <si>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</si>
  <si>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</si>
  <si>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</si>
  <si>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</si>
  <si>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</si>
  <si>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</si>
  <si>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</si>
  <si>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</si>
  <si>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</si>
  <si>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</si>
  <si>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</si>
  <si>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</si>
  <si>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</si>
  <si>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</si>
  <si>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</si>
  <si>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</si>
  <si>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</si>
  <si>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</si>
  <si>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</si>
  <si>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</si>
  <si>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</si>
  <si>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</si>
  <si>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</si>
  <si>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</si>
  <si>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</si>
  <si>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</si>
  <si>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</si>
  <si>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</si>
  <si>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</si>
  <si>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</si>
  <si>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</si>
  <si>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</si>
  <si>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</si>
  <si>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</si>
  <si>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</si>
  <si>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</si>
  <si>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</si>
  <si>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</si>
  <si>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</si>
  <si>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</si>
  <si>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</si>
  <si>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</si>
  <si>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</si>
  <si>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</si>
  <si>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</si>
  <si>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</si>
  <si>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</si>
  <si>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</si>
  <si>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</si>
  <si>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</si>
  <si>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</si>
  <si>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</si>
  <si>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</si>
  <si>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</si>
  <si>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</si>
  <si>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</si>
  <si>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</si>
  <si>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</si>
  <si>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</si>
  <si>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</si>
  <si>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</si>
  <si>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</si>
  <si>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</si>
  <si>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</si>
  <si>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</si>
  <si>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</si>
  <si>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</si>
  <si>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</si>
  <si>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</si>
  <si>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</si>
  <si>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</si>
  <si>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</si>
  <si>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</si>
  <si>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</si>
  <si>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</si>
  <si>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</si>
  <si>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</si>
  <si>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</si>
  <si>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</si>
  <si>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</si>
  <si>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</si>
  <si>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</si>
  <si>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</si>
  <si>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</si>
  <si>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</si>
  <si>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</si>
  <si>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</si>
  <si>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</si>
  <si>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</si>
  <si>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</si>
  <si>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</si>
  <si>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</si>
  <si>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</si>
  <si>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</si>
  <si>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</si>
  <si>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</si>
  <si>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</si>
  <si>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</si>
  <si>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</si>
  <si>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</si>
  <si>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</si>
  <si>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</si>
  <si>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</si>
  <si>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</si>
  <si>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</si>
  <si>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</si>
  <si>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</si>
  <si>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</si>
  <si>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</si>
  <si>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</si>
  <si>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</si>
  <si>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</si>
  <si>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</si>
  <si>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</si>
  <si>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</si>
  <si>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</si>
  <si>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</si>
  <si>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</si>
  <si>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</si>
  <si>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</si>
  <si>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</si>
  <si>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</si>
  <si>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</si>
  <si>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</si>
  <si>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</si>
  <si>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</si>
  <si>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</si>
  <si>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</si>
  <si>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</si>
  <si>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</si>
  <si>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</si>
  <si>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</si>
  <si>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</si>
  <si>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</si>
  <si>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</si>
  <si>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</si>
  <si>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</si>
  <si>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</si>
  <si>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</si>
  <si>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</si>
  <si>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</si>
  <si>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</si>
  <si>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</si>
  <si>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</si>
  <si>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</si>
  <si>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</si>
  <si>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</si>
  <si>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</si>
  <si>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</si>
  <si>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</si>
  <si>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</si>
  <si>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</si>
  <si>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</si>
  <si>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</si>
  <si>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</si>
  <si>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</si>
  <si>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</si>
  <si>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</si>
  <si>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</si>
  <si>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</si>
  <si>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</si>
  <si>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</si>
  <si>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</si>
  <si>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</si>
  <si>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</si>
  <si>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</si>
  <si>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</si>
  <si>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</si>
  <si>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</si>
  <si>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</si>
  <si>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</si>
  <si>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</si>
  <si>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</si>
  <si>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</si>
  <si>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</si>
  <si>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</si>
  <si>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</si>
  <si>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</si>
  <si>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</si>
  <si>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</si>
  <si>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</si>
  <si>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</si>
  <si>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</si>
  <si>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</si>
  <si>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</si>
  <si>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</si>
  <si>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</si>
  <si>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</si>
  <si>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</si>
  <si>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</si>
  <si>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</si>
  <si>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</si>
  <si>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</si>
  <si>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</si>
  <si>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</si>
  <si>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</si>
  <si>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</si>
  <si>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</si>
  <si>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</si>
  <si>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</si>
  <si>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</si>
  <si>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</si>
  <si>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</si>
  <si>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</si>
  <si>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</si>
  <si>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</si>
  <si>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</si>
  <si>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</si>
  <si>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</si>
  <si>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</si>
  <si>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</si>
  <si>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</si>
  <si>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</si>
  <si>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</si>
  <si>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</si>
  <si>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</si>
  <si>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</si>
  <si>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</si>
  <si>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</si>
  <si>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</si>
  <si>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</si>
  <si>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</si>
  <si>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</si>
  <si>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</si>
  <si>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</si>
  <si>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</si>
  <si>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</si>
  <si>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</si>
  <si>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</si>
  <si>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</si>
  <si>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</si>
  <si>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</si>
  <si>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</si>
  <si>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</si>
  <si>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</si>
  <si>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</si>
  <si>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</si>
  <si>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</si>
  <si>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</si>
  <si>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</si>
  <si>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</si>
  <si>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</si>
  <si>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</si>
  <si>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</si>
  <si>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</si>
  <si>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</si>
  <si>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</si>
  <si>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</si>
  <si>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</si>
  <si>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</si>
  <si>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</si>
  <si>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</si>
  <si>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</si>
  <si>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</si>
  <si>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</si>
  <si>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</si>
  <si>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</si>
  <si>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</si>
  <si>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</si>
  <si>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</si>
  <si>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</si>
  <si>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</si>
  <si>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</si>
  <si>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</si>
  <si>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</si>
  <si>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</si>
  <si>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</si>
  <si>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</si>
  <si>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</si>
  <si>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</si>
  <si>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</si>
  <si>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</si>
  <si>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</si>
  <si>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</si>
  <si>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</si>
  <si>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</si>
  <si>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</si>
  <si>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</si>
  <si>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</si>
  <si>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</si>
  <si>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</si>
  <si>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</si>
  <si>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</si>
  <si>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</si>
  <si>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</si>
  <si>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</si>
  <si>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</si>
  <si>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</si>
  <si>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</si>
  <si>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</si>
  <si>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</si>
  <si>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</si>
  <si>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</si>
  <si>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</si>
  <si>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</si>
  <si>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</si>
  <si>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</si>
  <si>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</si>
  <si>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</si>
  <si>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</si>
  <si>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</si>
  <si>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</si>
  <si>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</si>
  <si>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</si>
  <si>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</si>
  <si>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</si>
  <si>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</si>
  <si>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</si>
  <si>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</si>
  <si>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</si>
  <si>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</si>
  <si>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</si>
  <si>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</si>
  <si>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</si>
  <si>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</si>
  <si>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</si>
  <si>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</si>
  <si>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</si>
  <si>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</si>
  <si>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</si>
  <si>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</si>
  <si>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</si>
  <si>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</si>
  <si>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</si>
  <si>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</si>
  <si>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</si>
  <si>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</si>
  <si>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</si>
  <si>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</si>
  <si>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</si>
  <si>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</si>
  <si>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</si>
  <si>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</si>
  <si>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</si>
  <si>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</si>
  <si>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</si>
  <si>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</si>
  <si>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</si>
  <si>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</si>
  <si>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</si>
  <si>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</si>
  <si>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</si>
  <si>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</si>
  <si>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</si>
  <si>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</si>
  <si>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</si>
  <si>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</si>
  <si>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</si>
  <si>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</si>
  <si>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</si>
  <si>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</si>
  <si>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</si>
  <si>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</si>
  <si>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</si>
  <si>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</si>
  <si>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</si>
  <si>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</si>
  <si>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</si>
  <si>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</si>
  <si>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</si>
  <si>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</si>
  <si>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</si>
  <si>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</si>
  <si>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</si>
  <si>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</si>
  <si>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</si>
  <si>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</si>
  <si>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</si>
  <si>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</si>
  <si>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</si>
  <si>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</si>
  <si>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</si>
  <si>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</si>
  <si>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</si>
  <si>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</si>
  <si>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</si>
  <si>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</si>
  <si>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</si>
  <si>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</si>
  <si>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</si>
  <si>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</si>
  <si>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</si>
  <si>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</si>
  <si>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</si>
  <si>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</si>
  <si>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</si>
  <si>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</si>
  <si>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</si>
  <si>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</si>
  <si>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</si>
  <si>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</si>
  <si>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</si>
  <si>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</si>
  <si>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</si>
  <si>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</si>
  <si>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</si>
  <si>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</si>
  <si>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</si>
  <si>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</si>
  <si>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</si>
  <si>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</si>
  <si>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</si>
  <si>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</si>
  <si>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</si>
  <si>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</si>
  <si>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</si>
  <si>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</si>
  <si>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</si>
  <si>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</si>
  <si>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</si>
  <si>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</si>
  <si>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</si>
  <si>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</si>
  <si>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</si>
  <si>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</si>
  <si>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</si>
  <si>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</si>
  <si>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</si>
  <si>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</si>
  <si>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</si>
  <si>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</si>
  <si>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</si>
  <si>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</si>
  <si>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</si>
  <si>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</si>
  <si>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</si>
  <si>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</si>
  <si>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</si>
  <si>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</si>
  <si>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</si>
  <si>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</si>
  <si>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</si>
  <si>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</si>
  <si>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</si>
  <si>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</si>
  <si>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</si>
  <si>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</si>
  <si>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</si>
  <si>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</si>
  <si>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</si>
  <si>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</si>
  <si>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</si>
  <si>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</si>
  <si>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</si>
  <si>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</si>
  <si>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</si>
  <si>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</si>
  <si>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</si>
  <si>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</si>
  <si>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</si>
  <si>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</si>
  <si>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</si>
  <si>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</si>
  <si>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</si>
  <si>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</si>
  <si>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</si>
  <si>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</si>
  <si>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</si>
  <si>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</si>
  <si>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</si>
  <si>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</si>
  <si>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</si>
  <si>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</si>
  <si>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</si>
  <si>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</si>
  <si>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</si>
  <si>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</si>
  <si>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</si>
  <si>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</si>
  <si>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</si>
  <si>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</si>
  <si>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</si>
  <si>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</si>
  <si>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</si>
  <si>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</si>
  <si>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</si>
  <si>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</si>
  <si>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</si>
  <si>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</si>
  <si>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</si>
  <si>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</si>
  <si>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</si>
  <si>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</si>
  <si>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</si>
  <si>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</si>
  <si>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</si>
  <si>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</si>
  <si>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</si>
  <si>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</si>
  <si>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</si>
  <si>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</si>
  <si>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</si>
  <si>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</si>
  <si>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</si>
  <si>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</si>
  <si>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</si>
  <si>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</si>
  <si>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</si>
  <si>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</si>
  <si>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</si>
  <si>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</si>
  <si>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</si>
  <si>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</si>
  <si>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</si>
  <si>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</si>
  <si>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</si>
  <si>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</si>
  <si>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</si>
  <si>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</si>
  <si>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</si>
  <si>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</si>
  <si>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</si>
  <si>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</si>
  <si>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</si>
  <si>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</si>
  <si>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</si>
  <si>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</si>
  <si>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</si>
  <si>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</si>
  <si>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</si>
  <si>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</si>
  <si>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</si>
  <si>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</si>
  <si>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</si>
  <si>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</si>
  <si>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</si>
  <si>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</si>
  <si>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</si>
  <si>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</si>
  <si>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</si>
  <si>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</si>
  <si>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</si>
  <si>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</si>
  <si>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</si>
  <si>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</si>
  <si>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</si>
  <si>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</si>
  <si>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</si>
  <si>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</si>
  <si>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</si>
  <si>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</si>
  <si>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</si>
  <si>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</si>
  <si>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</si>
  <si>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</si>
  <si>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</si>
  <si>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</si>
  <si>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</si>
  <si>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</si>
  <si>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</si>
  <si>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</si>
  <si>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</si>
  <si>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</si>
  <si>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</si>
  <si>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</si>
  <si>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</si>
  <si>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</si>
  <si>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</si>
  <si>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</si>
  <si>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</si>
  <si>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</si>
  <si>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</si>
  <si>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</si>
  <si>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</si>
  <si>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</si>
  <si>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</si>
  <si>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</si>
  <si>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</si>
  <si>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</si>
  <si>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</si>
  <si>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</si>
  <si>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</si>
  <si>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</si>
  <si>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</si>
  <si>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</si>
  <si>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</si>
  <si>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</si>
  <si>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</si>
  <si>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</si>
  <si>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</si>
  <si>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</si>
  <si>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</si>
  <si>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</si>
  <si>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</si>
  <si>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</si>
  <si>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</si>
  <si>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</si>
  <si>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</si>
  <si>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</si>
  <si>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</si>
  <si>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</si>
  <si>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</si>
  <si>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</si>
  <si>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</si>
  <si>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</si>
  <si>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</si>
  <si>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</si>
  <si>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</si>
  <si>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</si>
  <si>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</si>
  <si>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</si>
  <si>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</si>
  <si>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</si>
  <si>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</si>
  <si>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</si>
  <si>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</si>
  <si>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</si>
  <si>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</si>
  <si>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</si>
  <si>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</si>
  <si>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</si>
  <si>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</si>
  <si>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</si>
  <si>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</si>
  <si>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</si>
  <si>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</si>
  <si>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</si>
  <si>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</si>
  <si>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</si>
  <si>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</si>
  <si>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</si>
  <si>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</si>
  <si>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</si>
  <si>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</si>
  <si>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</si>
  <si>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</si>
  <si>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</si>
  <si>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</si>
  <si>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</si>
  <si>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</si>
  <si>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</si>
  <si>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</si>
  <si>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</si>
  <si>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</si>
  <si>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</si>
  <si>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</si>
  <si>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</si>
  <si>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</si>
  <si>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</si>
  <si>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</si>
  <si>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</si>
  <si>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</si>
  <si>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</si>
  <si>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</si>
  <si>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</si>
  <si>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</si>
  <si>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</si>
  <si>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</si>
  <si>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</si>
  <si>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</si>
  <si>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</si>
  <si>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</si>
  <si>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</si>
  <si>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</si>
  <si>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</si>
  <si>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</si>
  <si>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</si>
  <si>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</si>
  <si>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</si>
  <si>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</si>
  <si>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</si>
  <si>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</si>
  <si>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</si>
  <si>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</si>
  <si>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</si>
  <si>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</si>
  <si>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</si>
  <si>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</si>
  <si>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</si>
  <si>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</si>
  <si>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</si>
  <si>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</si>
  <si>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</si>
  <si>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</si>
  <si>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</si>
  <si>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</si>
  <si>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</si>
  <si>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</si>
  <si>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</si>
  <si>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</si>
  <si>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</si>
  <si>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</si>
  <si>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</si>
  <si>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</si>
  <si>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</si>
  <si>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</si>
  <si>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</si>
  <si>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</si>
  <si>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</si>
  <si>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</si>
  <si>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</si>
  <si>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</si>
  <si>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</si>
  <si>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</si>
  <si>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</si>
  <si>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</si>
  <si>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</si>
  <si>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</si>
  <si>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</si>
  <si>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</si>
  <si>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</si>
  <si>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</si>
  <si>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</si>
  <si>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</si>
  <si>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</si>
  <si>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</si>
  <si>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</si>
  <si>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</si>
  <si>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</si>
  <si>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</si>
  <si>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</si>
  <si>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</si>
  <si>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</si>
  <si>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</si>
  <si>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</si>
  <si>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</si>
  <si>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</si>
  <si>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</si>
  <si>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</si>
  <si>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</si>
  <si>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</si>
  <si>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</si>
  <si>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</si>
  <si>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</si>
  <si>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</si>
  <si>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</si>
  <si>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</si>
  <si>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</si>
  <si>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</si>
  <si>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</si>
  <si>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</si>
  <si>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</si>
  <si>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</si>
  <si>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</si>
  <si>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</si>
  <si>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</si>
  <si>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</si>
  <si>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</si>
  <si>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</si>
  <si>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</si>
  <si>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</si>
  <si>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</si>
  <si>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</si>
  <si>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</si>
  <si>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</si>
  <si>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</si>
  <si>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</si>
  <si>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</si>
  <si>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</si>
  <si>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</si>
  <si>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</si>
  <si>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</si>
  <si>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</si>
  <si>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</si>
  <si>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</si>
  <si>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</si>
  <si>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</si>
  <si>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</si>
  <si>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</si>
  <si>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</si>
  <si>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</si>
  <si>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</si>
  <si>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</si>
  <si>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</si>
  <si>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</si>
  <si>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</si>
  <si>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</si>
  <si>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</si>
  <si>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</si>
  <si>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</si>
  <si>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</si>
  <si>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</si>
  <si>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</si>
  <si>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</si>
  <si>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</si>
  <si>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</si>
  <si>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</si>
  <si>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</si>
  <si>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</si>
  <si>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</si>
  <si>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</si>
  <si>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</si>
  <si>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</si>
  <si>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</si>
  <si>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</si>
  <si>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</si>
  <si>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</si>
  <si>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</si>
  <si>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</si>
  <si>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</si>
  <si>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</si>
  <si>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</si>
  <si>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</si>
  <si>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</si>
  <si>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</si>
  <si>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</si>
  <si>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</si>
  <si>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</si>
  <si>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</si>
  <si>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</si>
  <si>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</si>
  <si>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</si>
  <si>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</si>
  <si>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</si>
  <si>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</si>
  <si>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</si>
  <si>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</si>
  <si>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</si>
  <si>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</si>
  <si>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</si>
  <si>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</si>
  <si>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</si>
  <si>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</si>
  <si>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</si>
  <si>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</si>
  <si>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</si>
  <si>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</si>
  <si>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</si>
  <si>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</si>
  <si>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</si>
  <si>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</si>
  <si>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</si>
  <si>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</si>
  <si>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</si>
  <si>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</si>
  <si>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</si>
  <si>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</si>
  <si>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</si>
  <si>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</si>
  <si>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</si>
  <si>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</si>
  <si>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</si>
  <si>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</si>
  <si>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</si>
  <si>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</si>
  <si>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</si>
  <si>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</si>
  <si>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</si>
  <si>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</si>
  <si>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</si>
  <si>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</si>
  <si>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</si>
  <si>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</si>
  <si>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</si>
  <si>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</si>
  <si>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</si>
  <si>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</si>
  <si>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</si>
  <si>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</si>
  <si>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</si>
  <si>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</si>
  <si>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</si>
  <si>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</si>
  <si>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</si>
  <si>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</si>
  <si>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</si>
  <si>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</si>
  <si>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</si>
  <si>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</si>
  <si>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</si>
  <si>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</si>
  <si>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</si>
  <si>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</si>
  <si>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</si>
  <si>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</si>
  <si>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</si>
  <si>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</si>
  <si>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</si>
  <si>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</si>
  <si>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</si>
  <si>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</si>
  <si>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</si>
  <si>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</si>
  <si>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</si>
  <si>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</si>
  <si>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</si>
  <si>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</si>
  <si>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</si>
  <si>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</si>
  <si>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</si>
  <si>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</si>
  <si>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</si>
  <si>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</si>
  <si>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</si>
  <si>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</si>
  <si>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</si>
  <si>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</si>
  <si>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</si>
  <si>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</si>
  <si>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</si>
  <si>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</si>
  <si>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</si>
  <si>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</si>
  <si>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</si>
  <si>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</si>
  <si>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</si>
  <si>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</si>
  <si>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</si>
  <si>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</si>
  <si>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</si>
  <si>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</si>
  <si>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</si>
  <si>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</si>
  <si>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</si>
  <si>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</si>
  <si>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</si>
  <si>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</si>
  <si>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</si>
  <si>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</si>
  <si>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</si>
  <si>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</si>
  <si>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</si>
  <si>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</si>
  <si>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</si>
  <si>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</si>
  <si>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</si>
  <si>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</si>
  <si>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</si>
  <si>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</si>
  <si>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</si>
  <si>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</si>
  <si>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</si>
  <si>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</si>
  <si>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</si>
  <si>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</si>
  <si>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</si>
  <si>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</si>
  <si>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</si>
  <si>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</si>
  <si>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</si>
  <si>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</si>
  <si>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</si>
  <si>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</si>
  <si>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</si>
  <si>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</si>
  <si>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</si>
  <si>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</si>
  <si>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</si>
  <si>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</si>
  <si>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</si>
  <si>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</si>
  <si>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</si>
  <si>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</si>
  <si>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</si>
  <si>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</si>
  <si>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</si>
  <si>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</si>
  <si>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</si>
  <si>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</si>
  <si>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</si>
  <si>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</si>
  <si>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</si>
  <si>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</si>
  <si>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</si>
  <si>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</si>
  <si>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</si>
  <si>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</si>
  <si>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</si>
  <si>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</si>
  <si>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</si>
  <si>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</si>
  <si>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</si>
  <si>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</si>
  <si>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</si>
  <si>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</si>
  <si>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</si>
  <si>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</si>
  <si>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</si>
  <si>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</si>
  <si>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</si>
  <si>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</si>
  <si>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</si>
  <si>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</si>
  <si>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</si>
  <si>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</si>
  <si>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</si>
  <si>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</si>
  <si>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</si>
  <si>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</si>
  <si>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</si>
  <si>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</si>
  <si>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</si>
  <si>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</si>
  <si>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</si>
  <si>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</si>
  <si>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</si>
  <si>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</si>
  <si>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</si>
  <si>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</si>
  <si>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</si>
  <si>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</si>
  <si>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</si>
  <si>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</si>
  <si>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</si>
  <si>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</si>
  <si>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</si>
  <si>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</si>
  <si>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</si>
  <si>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</si>
  <si>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</si>
  <si>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</si>
  <si>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</si>
  <si>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</si>
  <si>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</si>
  <si>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</si>
  <si>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</si>
  <si>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</si>
  <si>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</si>
  <si>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</si>
  <si>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</si>
  <si>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</si>
  <si>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</si>
  <si>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</si>
  <si>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</si>
  <si>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</si>
  <si>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</si>
  <si>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</si>
  <si>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</si>
  <si>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</si>
  <si>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</si>
  <si>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</si>
  <si>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</si>
  <si>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</si>
  <si>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</si>
  <si>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</si>
  <si>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</si>
  <si>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</si>
  <si>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</si>
  <si>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</si>
  <si>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</si>
  <si>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</si>
  <si>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</si>
  <si>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</si>
  <si>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</si>
  <si>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</si>
  <si>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</si>
  <si>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</si>
  <si>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</si>
  <si>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</si>
  <si>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</si>
  <si>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</si>
  <si>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</si>
  <si>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</si>
  <si>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</si>
  <si>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</si>
  <si>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</si>
  <si>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</si>
  <si>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</si>
  <si>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</si>
  <si>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</si>
  <si>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</si>
  <si>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</si>
  <si>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</si>
  <si>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</si>
  <si>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</si>
  <si>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</si>
  <si>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</si>
  <si>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</si>
  <si>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</si>
  <si>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</si>
  <si>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</si>
  <si>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</si>
  <si>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</si>
  <si>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</si>
  <si>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</si>
  <si>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</si>
  <si>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</si>
  <si>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</si>
  <si>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</si>
  <si>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</si>
  <si>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</si>
  <si>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</si>
  <si>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</si>
  <si>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</si>
  <si>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</si>
  <si>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</si>
  <si>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</si>
  <si>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</si>
  <si>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</si>
  <si>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</si>
  <si>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</si>
  <si>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</si>
  <si>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</si>
  <si>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</si>
  <si>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</si>
  <si>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</si>
  <si>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</si>
  <si>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</si>
  <si>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</si>
  <si>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</si>
  <si>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</si>
  <si>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</si>
  <si>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</si>
  <si>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</si>
  <si>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</si>
  <si>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</si>
  <si>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</si>
  <si>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</si>
  <si>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</si>
  <si>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</si>
  <si>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</si>
  <si>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</si>
  <si>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</si>
  <si>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</si>
  <si>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</si>
  <si>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</si>
  <si>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</si>
  <si>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</si>
  <si>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</si>
  <si>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</si>
  <si>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</si>
  <si>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</si>
  <si>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</si>
  <si>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</si>
  <si>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</si>
  <si>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</si>
  <si>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</si>
  <si>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</si>
  <si>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</si>
  <si>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</si>
  <si>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</si>
  <si>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</si>
  <si>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</si>
  <si>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</si>
  <si>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</si>
  <si>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</si>
  <si>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</si>
  <si>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</si>
  <si>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</si>
  <si>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</si>
  <si>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</si>
  <si>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</si>
  <si>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</si>
  <si>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</si>
  <si>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</si>
  <si>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</si>
  <si>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</si>
  <si>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</si>
  <si>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</si>
  <si>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</si>
  <si>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</si>
  <si>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</si>
  <si>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</si>
  <si>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</si>
  <si>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</si>
  <si>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</si>
  <si>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</si>
  <si>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</si>
  <si>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</si>
  <si>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</si>
  <si>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</si>
  <si>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</si>
  <si>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</si>
  <si>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</si>
  <si>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</si>
  <si>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</si>
  <si>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</si>
  <si>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</si>
  <si>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</si>
  <si>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</si>
  <si>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</si>
  <si>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</si>
  <si>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</si>
  <si>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</si>
  <si>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</si>
  <si>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</si>
  <si>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</si>
  <si>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</si>
  <si>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</si>
  <si>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</si>
  <si>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</si>
  <si>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</si>
  <si>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</si>
  <si>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</si>
  <si>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</si>
  <si>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</si>
  <si>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</si>
  <si>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</si>
  <si>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</si>
  <si>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</si>
  <si>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</si>
  <si>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</si>
  <si>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</si>
  <si>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</si>
  <si>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</si>
  <si>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</si>
  <si>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</si>
  <si>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</si>
  <si>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</si>
  <si>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</si>
  <si>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</si>
  <si>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</si>
  <si>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</si>
  <si>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</si>
  <si>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</si>
  <si>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</si>
  <si>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</si>
  <si>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</si>
  <si>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</si>
  <si>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</si>
  <si>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</si>
  <si>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</si>
  <si>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</si>
  <si>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</si>
  <si>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</si>
  <si>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</si>
  <si>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</si>
  <si>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</si>
  <si>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</si>
  <si>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</si>
  <si>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</si>
  <si>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</si>
  <si>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</si>
  <si>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</si>
  <si>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</si>
  <si>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</si>
  <si>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</si>
  <si>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</si>
  <si>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</si>
  <si>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</si>
  <si>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</si>
  <si>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</si>
  <si>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</si>
  <si>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</si>
  <si>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</si>
  <si>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</si>
  <si>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</si>
  <si>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</si>
  <si>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</si>
  <si>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</si>
  <si>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</si>
  <si>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</si>
  <si>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</si>
  <si>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</si>
  <si>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</si>
  <si>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</si>
  <si>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</si>
  <si>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</si>
  <si>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</si>
  <si>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</si>
  <si>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</si>
  <si>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</si>
  <si>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</si>
  <si>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</si>
  <si>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</si>
  <si>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</si>
  <si>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</si>
  <si>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</si>
  <si>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</si>
  <si>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</si>
  <si>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</si>
  <si>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</si>
  <si>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</si>
  <si>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</si>
  <si>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</si>
  <si>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</si>
  <si>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</si>
  <si>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</si>
  <si>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</si>
  <si>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</si>
  <si>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</si>
  <si>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</si>
  <si>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</si>
  <si>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</si>
  <si>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</si>
  <si>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</si>
  <si>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</si>
  <si>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</si>
  <si>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</si>
  <si>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</si>
  <si>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</si>
  <si>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</si>
  <si>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</si>
  <si>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</si>
  <si>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</si>
  <si>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</si>
  <si>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</si>
  <si>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</si>
  <si>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</si>
  <si>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</si>
  <si>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</si>
  <si>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</si>
  <si>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</si>
  <si>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</si>
  <si>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</si>
  <si>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</si>
  <si>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</si>
  <si>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</si>
  <si>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</si>
  <si>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</si>
  <si>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</si>
  <si>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</si>
  <si>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</si>
  <si>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</si>
  <si>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</si>
  <si>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</si>
  <si>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</si>
  <si>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</si>
  <si>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</si>
  <si>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</si>
  <si>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</si>
  <si>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</si>
  <si>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</si>
  <si>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</si>
  <si>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</si>
  <si>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</si>
  <si>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</si>
  <si>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</si>
  <si>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</si>
  <si>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</si>
  <si>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</si>
  <si>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</si>
  <si>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</si>
  <si>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</si>
  <si>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</si>
  <si>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</si>
  <si>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</si>
  <si>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</si>
  <si>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</si>
  <si>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</si>
  <si>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</si>
  <si>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</si>
  <si>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</si>
  <si>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</si>
  <si>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</si>
  <si>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</si>
  <si>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</si>
  <si>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</si>
  <si>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</si>
  <si>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</si>
  <si>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</si>
  <si>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</si>
  <si>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</si>
  <si>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</si>
  <si>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</si>
  <si>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</si>
  <si>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</si>
  <si>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</si>
  <si>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</si>
  <si>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</si>
  <si>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</si>
  <si>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</si>
  <si>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</si>
  <si>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</si>
  <si>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</si>
  <si>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</si>
  <si>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</si>
  <si>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</si>
  <si>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</si>
  <si>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</si>
  <si>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</si>
  <si>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</si>
  <si>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</si>
  <si>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</si>
  <si>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</si>
  <si>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</si>
  <si>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</si>
  <si>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</si>
  <si>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</si>
  <si>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</si>
  <si>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</si>
  <si>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</si>
  <si>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</si>
  <si>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</si>
  <si>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</si>
  <si>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</si>
  <si>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</si>
  <si>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</si>
  <si>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</si>
  <si>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</si>
  <si>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</si>
  <si>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</si>
  <si>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</si>
  <si>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</si>
  <si>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</si>
  <si>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</si>
  <si>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</si>
  <si>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</si>
  <si>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</si>
  <si>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</si>
  <si>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</si>
  <si>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</si>
  <si>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</si>
  <si>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</si>
  <si>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</si>
  <si>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</si>
  <si>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</si>
  <si>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</si>
  <si>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</si>
  <si>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</si>
  <si>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</si>
  <si>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</si>
  <si>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</si>
  <si>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</si>
  <si>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</si>
  <si>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</si>
  <si>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</si>
  <si>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</si>
  <si>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</si>
  <si>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</si>
  <si>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</si>
  <si>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</si>
  <si>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</si>
  <si>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</si>
  <si>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</si>
  <si>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</si>
  <si>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</si>
  <si>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</si>
  <si>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</si>
  <si>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</si>
  <si>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</si>
  <si>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</si>
  <si>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</si>
  <si>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</si>
  <si>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</si>
  <si>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</si>
  <si>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</si>
  <si>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</si>
  <si>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</si>
  <si>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</si>
  <si>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</si>
  <si>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</si>
  <si>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</si>
  <si>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</si>
  <si>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</si>
  <si>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</si>
  <si>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</si>
  <si>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</si>
  <si>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</si>
  <si>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</si>
  <si>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</si>
  <si>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</si>
  <si>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</si>
  <si>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</si>
  <si>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</si>
  <si>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</si>
  <si>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</si>
  <si>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</si>
  <si>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</si>
  <si>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</si>
  <si>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</si>
  <si>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</si>
  <si>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</si>
  <si>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</si>
  <si>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</si>
  <si>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</si>
  <si>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</si>
  <si>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</si>
  <si>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</si>
  <si>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</si>
  <si>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</si>
  <si>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</si>
  <si>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</si>
  <si>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</si>
  <si>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</si>
  <si>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</si>
  <si>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</si>
  <si>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</si>
  <si>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</si>
  <si>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</si>
  <si>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</si>
  <si>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</si>
  <si>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</si>
  <si>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</si>
  <si>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</si>
  <si>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</si>
  <si>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</si>
  <si>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</si>
  <si>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</si>
  <si>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</si>
  <si>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</si>
  <si>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</si>
  <si>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</si>
  <si>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</si>
  <si>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</si>
  <si>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</si>
  <si>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</si>
  <si>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</si>
  <si>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</si>
  <si>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</si>
  <si>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</si>
  <si>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</si>
  <si>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</si>
  <si>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</si>
  <si>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</si>
  <si>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</si>
  <si>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</si>
  <si>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</si>
  <si>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</si>
  <si>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</si>
  <si>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</si>
  <si>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</si>
  <si>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</si>
  <si>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</si>
  <si>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</si>
  <si>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</si>
  <si>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</si>
  <si>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</si>
  <si>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</si>
  <si>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</si>
  <si>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</si>
  <si>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</si>
  <si>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</si>
  <si>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</si>
  <si>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</si>
  <si>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</si>
  <si>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</si>
  <si>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</si>
  <si>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</si>
  <si>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</si>
  <si>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</si>
  <si>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</si>
  <si>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</si>
  <si>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</si>
  <si>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</si>
  <si>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</si>
  <si>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</si>
  <si>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</si>
  <si>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</si>
  <si>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</si>
  <si>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</si>
  <si>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</si>
  <si>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</si>
  <si>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</si>
  <si>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</si>
  <si>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</si>
  <si>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</si>
  <si>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</si>
  <si>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</si>
  <si>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</si>
  <si>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</si>
  <si>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</si>
  <si>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</si>
  <si>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</si>
  <si>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</si>
  <si>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</si>
  <si>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</si>
  <si>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</si>
  <si>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</si>
  <si>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</si>
  <si>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</si>
  <si>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</si>
  <si>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</si>
  <si>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</si>
  <si>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</si>
  <si>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</si>
  <si>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</si>
  <si>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</si>
  <si>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</si>
  <si>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</si>
  <si>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</si>
  <si>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</si>
  <si>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</si>
  <si>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</si>
  <si>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</si>
  <si>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</si>
  <si>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</si>
  <si>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</si>
  <si>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</si>
  <si>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</si>
  <si>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</si>
  <si>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</si>
  <si>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</si>
  <si>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</si>
  <si>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</si>
  <si>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</si>
  <si>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</si>
  <si>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</si>
  <si>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</si>
  <si>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</si>
  <si>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</si>
  <si>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</si>
  <si>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</si>
  <si>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</si>
  <si>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</si>
  <si>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</si>
  <si>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</si>
  <si>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</si>
  <si>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</si>
  <si>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</si>
  <si>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</si>
  <si>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</si>
  <si>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</si>
  <si>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</si>
  <si>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</si>
  <si>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</si>
  <si>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</si>
  <si>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</si>
  <si>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</si>
  <si>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</si>
  <si>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</si>
  <si>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</si>
  <si>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</si>
  <si>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</si>
  <si>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</si>
  <si>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</si>
  <si>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</si>
  <si>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</si>
  <si>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</si>
  <si>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</si>
  <si>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</si>
  <si>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</si>
  <si>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</si>
  <si>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</si>
  <si>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</si>
  <si>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</si>
  <si>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</si>
  <si>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</si>
  <si>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</si>
  <si>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</si>
  <si>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</si>
  <si>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</si>
  <si>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</si>
  <si>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</si>
  <si>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</si>
  <si>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</si>
  <si>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</si>
  <si>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</si>
  <si>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</si>
  <si>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</si>
  <si>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</si>
  <si>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</si>
  <si>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</si>
  <si>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</si>
  <si>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</si>
  <si>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</si>
  <si>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</si>
  <si>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</si>
  <si>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</si>
  <si>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</si>
  <si>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</si>
  <si>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</si>
  <si>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</si>
  <si>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</si>
  <si>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</si>
  <si>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</si>
  <si>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</si>
  <si>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</si>
  <si>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</si>
  <si>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</si>
  <si>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</si>
  <si>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</si>
  <si>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</si>
  <si>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</si>
  <si>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</si>
  <si>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</si>
  <si>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</si>
  <si>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</si>
  <si>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</si>
  <si>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</si>
  <si>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</si>
  <si>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</si>
  <si>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</si>
  <si>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</si>
  <si>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</si>
  <si>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</si>
  <si>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</si>
  <si>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</si>
  <si>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</si>
  <si>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</si>
  <si>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</si>
  <si>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</si>
  <si>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</si>
  <si>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</si>
  <si>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</si>
  <si>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</si>
  <si>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</si>
  <si>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</si>
  <si>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</si>
  <si>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</si>
  <si>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</si>
  <si>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</si>
  <si>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</si>
  <si>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</si>
  <si>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</si>
  <si>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</si>
  <si>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</si>
  <si>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</si>
  <si>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</si>
  <si>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</si>
  <si>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</si>
  <si>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</si>
  <si>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</si>
  <si>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</si>
  <si>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</si>
  <si>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</si>
  <si>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</si>
  <si>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</si>
  <si>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</si>
  <si>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</si>
  <si>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</si>
  <si>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</si>
  <si>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</si>
  <si>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</si>
  <si>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</si>
  <si>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</si>
  <si>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</si>
  <si>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</si>
  <si>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</si>
  <si>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</si>
  <si>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</si>
  <si>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</si>
  <si>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</si>
  <si>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</si>
  <si>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</si>
  <si>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</si>
  <si>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</si>
  <si>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</si>
  <si>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</si>
  <si>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</si>
  <si>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</si>
  <si>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</si>
  <si>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</si>
  <si>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</si>
  <si>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</si>
  <si>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</si>
  <si>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</si>
  <si>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</si>
  <si>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</si>
  <si>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</si>
  <si>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</si>
  <si>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</si>
  <si>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</si>
  <si>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</si>
  <si>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</si>
  <si>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</si>
  <si>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</si>
  <si>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</si>
  <si>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</si>
  <si>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</si>
  <si>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</si>
  <si>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</si>
  <si>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</si>
  <si>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</si>
  <si>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</si>
  <si>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</si>
  <si>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</si>
  <si>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</si>
  <si>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</si>
  <si>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</si>
  <si>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</si>
  <si>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</si>
  <si>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</si>
  <si>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</si>
  <si>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</si>
  <si>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</si>
  <si>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</si>
  <si>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</si>
  <si>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</si>
  <si>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</si>
  <si>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</si>
  <si>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</si>
  <si>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</si>
  <si>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</si>
  <si>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</si>
  <si>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</si>
  <si>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</si>
  <si>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</si>
  <si>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</si>
  <si>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</si>
  <si>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</si>
  <si>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</si>
  <si>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</si>
  <si>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</si>
  <si>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</si>
  <si>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</si>
  <si>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</si>
  <si>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</si>
  <si>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</si>
  <si>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</si>
  <si>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</si>
  <si>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</si>
  <si>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</si>
  <si>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</si>
  <si>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</si>
  <si>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</si>
  <si>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</si>
  <si>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</si>
  <si>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</si>
  <si>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</si>
  <si>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</si>
  <si>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</si>
  <si>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</si>
  <si>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</si>
  <si>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</si>
  <si>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</si>
  <si>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</si>
  <si>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</si>
  <si>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</si>
  <si>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</si>
  <si>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</si>
  <si>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</si>
  <si>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</si>
  <si>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</si>
  <si>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</si>
  <si>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</si>
  <si>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</si>
  <si>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</si>
  <si>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</si>
  <si>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</si>
  <si>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</si>
  <si>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</si>
  <si>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</si>
  <si>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</si>
  <si>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</si>
  <si>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</si>
  <si>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</si>
  <si>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</si>
  <si>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</si>
  <si>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</si>
  <si>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</si>
  <si>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</si>
  <si>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</si>
  <si>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</si>
  <si>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</si>
  <si>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</si>
  <si>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</si>
  <si>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</si>
  <si>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</si>
  <si>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</si>
  <si>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</si>
  <si>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</si>
  <si>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</si>
  <si>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</si>
  <si>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</si>
  <si>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</si>
  <si>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</si>
  <si>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</si>
  <si>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</si>
  <si>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</si>
  <si>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</si>
  <si>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</si>
  <si>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</si>
  <si>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</si>
  <si>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</si>
  <si>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</si>
  <si>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</si>
  <si>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</si>
  <si>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</si>
  <si>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</si>
  <si>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</si>
  <si>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</si>
  <si>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</si>
  <si>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</si>
  <si>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</si>
  <si>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</si>
  <si>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</si>
  <si>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</si>
  <si>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</si>
  <si>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</si>
  <si>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</si>
  <si>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</si>
  <si>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</si>
  <si>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</si>
  <si>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</si>
  <si>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</si>
  <si>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</si>
  <si>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</si>
  <si>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</si>
  <si>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</si>
  <si>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</si>
  <si>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</si>
  <si>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</si>
  <si>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</si>
  <si>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</si>
  <si>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</si>
  <si>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</si>
  <si>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</si>
  <si>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</si>
  <si>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</si>
  <si>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</si>
  <si>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</si>
  <si>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</si>
  <si>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</si>
  <si>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</si>
  <si>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</si>
  <si>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</si>
  <si>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</si>
  <si>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</si>
  <si>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</si>
  <si>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</si>
  <si>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</si>
  <si>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</si>
  <si>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</si>
  <si>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</si>
  <si>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</si>
  <si>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</si>
  <si>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</si>
  <si>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</si>
  <si>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</si>
  <si>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</si>
  <si>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</si>
  <si>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</si>
  <si>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</si>
  <si>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</si>
  <si>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</si>
  <si>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</si>
  <si>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</si>
  <si>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</si>
  <si>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</si>
  <si>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</si>
  <si>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</si>
  <si>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</si>
  <si>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</si>
  <si>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</si>
  <si>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</si>
  <si>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</si>
  <si>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</si>
  <si>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</si>
  <si>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</si>
  <si>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</si>
  <si>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</si>
  <si>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</si>
  <si>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</si>
  <si>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</si>
  <si>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</si>
  <si>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</si>
  <si>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</si>
  <si>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</si>
  <si>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</si>
  <si>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</si>
  <si>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</si>
  <si>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</si>
  <si>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</si>
  <si>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</si>
  <si>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</si>
  <si>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</si>
  <si>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</si>
  <si>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</si>
  <si>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</si>
  <si>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</si>
  <si>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</si>
  <si>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</si>
  <si>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</si>
  <si>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</si>
  <si>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</si>
  <si>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</si>
  <si>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</si>
  <si>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</si>
  <si>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</si>
  <si>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</si>
  <si>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</si>
  <si>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</si>
  <si>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</si>
  <si>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</si>
  <si>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</si>
  <si>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</si>
  <si>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</si>
  <si>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</si>
  <si>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</si>
  <si>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</si>
  <si>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</si>
  <si>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</si>
  <si>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</si>
  <si>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</si>
  <si>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</si>
  <si>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</si>
  <si>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</si>
  <si>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</si>
  <si>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</si>
  <si>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</si>
  <si>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</si>
  <si>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</si>
  <si>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</si>
  <si>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</si>
  <si>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</si>
  <si>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</si>
  <si>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</si>
  <si>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</si>
  <si>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</si>
  <si>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</si>
  <si>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</si>
  <si>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</si>
  <si>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</si>
  <si>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</si>
  <si>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</si>
  <si>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</si>
  <si>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</si>
  <si>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</si>
  <si>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</si>
  <si>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</si>
  <si>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</si>
  <si>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</si>
  <si>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</si>
  <si>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</si>
  <si>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</si>
  <si>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</si>
  <si>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</si>
  <si>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</si>
  <si>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</si>
  <si>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</si>
  <si>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</si>
  <si>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</si>
  <si>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</si>
  <si>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</si>
  <si>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</si>
  <si>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</si>
  <si>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</si>
  <si>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</si>
  <si>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</si>
  <si>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</si>
  <si>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</si>
  <si>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</si>
  <si>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</si>
  <si>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</si>
  <si>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</si>
  <si>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</si>
  <si>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</si>
  <si>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</si>
  <si>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</si>
  <si>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</si>
  <si>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</si>
  <si>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</si>
  <si>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</si>
  <si>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</si>
  <si>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</si>
  <si>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</si>
  <si>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</si>
  <si>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</si>
  <si>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</si>
  <si>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</si>
  <si>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</si>
  <si>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</si>
  <si>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</si>
  <si>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</si>
  <si>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</si>
  <si>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</si>
  <si>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</si>
  <si>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</si>
  <si>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</si>
  <si>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</si>
  <si>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</si>
  <si>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</si>
  <si>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</si>
  <si>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</si>
  <si>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</si>
  <si>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</si>
  <si>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</si>
  <si>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</si>
  <si>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</si>
  <si>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</si>
  <si>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</si>
  <si>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</si>
  <si>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</si>
  <si>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</si>
  <si>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</si>
  <si>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</si>
  <si>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</si>
  <si>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</si>
  <si>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</si>
  <si>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</si>
  <si>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</si>
  <si>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</si>
  <si>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</si>
  <si>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</si>
  <si>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</si>
  <si>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</si>
  <si>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</si>
  <si>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</si>
  <si>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</si>
  <si>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</si>
  <si>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</si>
  <si>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</si>
  <si>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</si>
  <si>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</si>
  <si>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</si>
  <si>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</si>
  <si>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</si>
  <si>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</si>
  <si>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</si>
  <si>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</si>
  <si>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</si>
  <si>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</si>
  <si>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</si>
  <si>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</si>
  <si>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</si>
  <si>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</si>
  <si>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</si>
  <si>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</si>
  <si>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</si>
  <si>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</si>
  <si>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</si>
  <si>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</si>
  <si>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</si>
  <si>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</si>
  <si>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</si>
  <si>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</si>
  <si>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</si>
  <si>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</si>
  <si>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</si>
  <si>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</si>
  <si>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</si>
  <si>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</si>
  <si>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</si>
  <si>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</si>
  <si>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</si>
  <si>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</si>
  <si>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</si>
  <si>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</si>
  <si>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</si>
  <si>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</si>
  <si>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</si>
  <si>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</si>
  <si>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</si>
  <si>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</si>
  <si>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</si>
  <si>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</si>
  <si>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</si>
  <si>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</si>
  <si>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</si>
  <si>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</si>
  <si>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</si>
  <si>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</si>
  <si>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</si>
  <si>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</si>
  <si>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</si>
  <si>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</si>
  <si>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</si>
  <si>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</si>
  <si>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</si>
  <si>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</si>
  <si>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</si>
  <si>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</si>
  <si>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</si>
  <si>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</si>
  <si>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</si>
  <si>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</si>
  <si>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</si>
  <si>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</si>
  <si>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</si>
  <si>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</si>
  <si>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</si>
  <si>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</si>
  <si>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</si>
  <si>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</si>
  <si>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</si>
  <si>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</si>
  <si>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</si>
  <si>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</si>
  <si>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</si>
  <si>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</si>
  <si>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</si>
  <si>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</si>
  <si>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</si>
  <si>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</si>
  <si>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</si>
  <si>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</si>
  <si>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</si>
  <si>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</si>
  <si>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</si>
  <si>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</si>
  <si>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</si>
  <si>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</si>
  <si>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</si>
  <si>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</si>
  <si>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</si>
  <si>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</si>
  <si>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</si>
  <si>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</si>
  <si>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</si>
  <si>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</si>
  <si>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</si>
  <si>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</si>
  <si>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</si>
  <si>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</si>
  <si>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</si>
  <si>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</si>
  <si>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</si>
  <si>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</si>
  <si>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</si>
  <si>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</si>
  <si>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</si>
  <si>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</si>
  <si>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</si>
  <si>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</si>
  <si>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</si>
  <si>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</si>
  <si>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</si>
  <si>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</si>
  <si>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</si>
  <si>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</si>
  <si>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</si>
  <si>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</si>
  <si>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</si>
  <si>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</si>
  <si>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</si>
  <si>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</si>
  <si>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</si>
  <si>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</si>
  <si>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</si>
  <si>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</si>
  <si>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</si>
  <si>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</si>
  <si>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</si>
  <si>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</si>
  <si>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</si>
  <si>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</si>
  <si>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</si>
  <si>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</si>
  <si>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</si>
  <si>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</si>
  <si>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</si>
  <si>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</si>
  <si>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</si>
  <si>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</si>
  <si>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</si>
  <si>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</si>
  <si>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</si>
  <si>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</si>
  <si>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</si>
  <si>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</si>
  <si>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</si>
  <si>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</si>
  <si>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</si>
  <si>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</si>
  <si>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</si>
  <si>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</si>
  <si>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</si>
  <si>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</si>
  <si>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</si>
  <si>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</si>
  <si>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</si>
  <si>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</si>
  <si>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</si>
  <si>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</si>
  <si>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</si>
  <si>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</si>
  <si>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</si>
  <si>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</si>
  <si>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</si>
  <si>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</si>
  <si>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</si>
  <si>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</si>
  <si>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</si>
  <si>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</si>
  <si>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</si>
  <si>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</si>
  <si>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</si>
  <si>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</si>
  <si>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</si>
  <si>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</si>
  <si>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</si>
  <si>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</si>
  <si>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</si>
  <si>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</si>
  <si>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</si>
  <si>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</si>
  <si>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</si>
  <si>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</si>
  <si>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</si>
  <si>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</si>
  <si>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</si>
  <si>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</si>
  <si>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</si>
  <si>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</si>
  <si>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</si>
  <si>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</si>
  <si>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</si>
  <si>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</si>
  <si>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</si>
  <si>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</si>
  <si>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</si>
  <si>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</si>
  <si>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</si>
  <si>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</si>
  <si>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</si>
  <si>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</si>
  <si>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</si>
  <si>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</si>
  <si>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</si>
  <si>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</si>
  <si>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</si>
  <si>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</si>
  <si>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</si>
  <si>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</si>
  <si>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</si>
  <si>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</si>
  <si>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</si>
  <si>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</si>
  <si>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</si>
  <si>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</si>
  <si>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</si>
  <si>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</si>
  <si>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</si>
  <si>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</si>
  <si>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</si>
  <si>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</si>
  <si>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</si>
  <si>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</si>
  <si>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</si>
  <si>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</si>
  <si>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</si>
  <si>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</si>
  <si>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</si>
  <si>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</si>
  <si>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</si>
  <si>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</si>
  <si>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</si>
  <si>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</si>
  <si>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</si>
  <si>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</si>
  <si>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</si>
  <si>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</si>
  <si>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</si>
  <si>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</si>
  <si>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</si>
  <si>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</si>
  <si>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</si>
  <si>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</si>
  <si>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</si>
  <si>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</si>
  <si>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</si>
  <si>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</si>
  <si>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</si>
  <si>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</si>
  <si>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</si>
  <si>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</si>
  <si>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</si>
  <si>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</si>
  <si>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</si>
  <si>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</si>
  <si>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</si>
  <si>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</si>
  <si>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</si>
  <si>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</si>
  <si>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</si>
  <si>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</si>
  <si>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</si>
  <si>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</si>
  <si>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</si>
  <si>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</si>
  <si>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</si>
  <si>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</si>
  <si>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</si>
  <si>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</si>
  <si>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</si>
  <si>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</si>
  <si>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</si>
  <si>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</si>
  <si>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</si>
  <si>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</si>
  <si>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</si>
  <si>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</si>
  <si>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</si>
  <si>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</si>
  <si>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</si>
  <si>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</si>
  <si>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</si>
  <si>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</si>
  <si>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</si>
  <si>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</si>
  <si>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</si>
  <si>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</si>
  <si>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</si>
  <si>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</si>
  <si>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</si>
  <si>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</si>
  <si>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</si>
  <si>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</si>
  <si>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</si>
  <si>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</si>
  <si>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</si>
  <si>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</si>
  <si>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</si>
  <si>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</si>
  <si>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</si>
  <si>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</si>
  <si>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</si>
  <si>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</si>
  <si>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</si>
  <si>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</si>
  <si>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</si>
  <si>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</si>
  <si>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</si>
  <si>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</si>
  <si>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</si>
  <si>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</si>
  <si>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</si>
  <si>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</si>
  <si>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</si>
  <si>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</si>
  <si>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</si>
  <si>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</si>
  <si>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</si>
  <si>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</si>
  <si>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</si>
  <si>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</si>
  <si>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</si>
  <si>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</si>
  <si>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</si>
  <si>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</si>
  <si>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</si>
  <si>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</si>
  <si>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</si>
  <si>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</si>
  <si>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</si>
  <si>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</si>
  <si>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</si>
  <si>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</si>
  <si>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</si>
  <si>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</si>
  <si>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</si>
  <si>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</si>
  <si>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</si>
  <si>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</si>
  <si>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</si>
  <si>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</si>
  <si>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</si>
  <si>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</si>
  <si>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</si>
  <si>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</si>
  <si>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</si>
  <si>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</si>
  <si>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</si>
  <si>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</si>
  <si>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</si>
  <si>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</si>
  <si>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</si>
  <si>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</si>
  <si>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</si>
  <si>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</si>
  <si>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</si>
  <si>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</si>
  <si>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</si>
  <si>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</si>
  <si>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</si>
  <si>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</si>
  <si>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</si>
  <si>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</si>
  <si>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</si>
  <si>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</si>
  <si>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</si>
  <si>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</si>
  <si>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</si>
  <si>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</si>
  <si>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</si>
  <si>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</si>
  <si>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</si>
  <si>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</si>
  <si>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</si>
  <si>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</si>
  <si>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</si>
  <si>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</si>
  <si>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</si>
  <si>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</si>
  <si>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</si>
  <si>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</si>
  <si>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</si>
  <si>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</si>
  <si>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</si>
  <si>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</si>
  <si>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</si>
  <si>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</si>
  <si>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</si>
  <si>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</si>
  <si>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</si>
  <si>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</si>
  <si>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</si>
  <si>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</si>
  <si>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</si>
  <si>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</si>
  <si>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</si>
  <si>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</si>
  <si>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</si>
  <si>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</si>
  <si>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</si>
  <si>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</si>
  <si>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</si>
  <si>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</si>
  <si>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</si>
  <si>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</si>
  <si>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</si>
  <si>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</si>
  <si>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</si>
  <si>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</si>
  <si>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</si>
  <si>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</si>
  <si>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</si>
  <si>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</si>
  <si>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</si>
  <si>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</si>
  <si>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</si>
  <si>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</si>
  <si>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</si>
  <si>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</si>
  <si>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</si>
  <si>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</si>
  <si>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</si>
  <si>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</si>
  <si>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</si>
  <si>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</si>
  <si>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</si>
  <si>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</si>
  <si>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</si>
  <si>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</si>
  <si>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</si>
  <si>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</si>
  <si>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</si>
  <si>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</si>
  <si>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</si>
  <si>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</si>
  <si>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</si>
  <si>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</si>
  <si>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</si>
  <si>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</si>
  <si>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</si>
  <si>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</si>
  <si>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</si>
  <si>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</si>
  <si>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</si>
  <si>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</si>
  <si>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</si>
  <si>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</si>
  <si>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</si>
  <si>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</si>
  <si>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</si>
  <si>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</si>
  <si>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</si>
  <si>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</si>
  <si>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</si>
  <si>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</si>
  <si>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</si>
  <si>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</si>
  <si>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</si>
  <si>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</si>
  <si>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</si>
  <si>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</si>
  <si>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</si>
  <si>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</si>
  <si>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</si>
  <si>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</si>
  <si>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</si>
  <si>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</si>
  <si>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</si>
  <si>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</si>
  <si>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</si>
  <si>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</si>
  <si>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</si>
  <si>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</si>
  <si>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</si>
  <si>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</si>
  <si>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</si>
  <si>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</si>
  <si>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</si>
  <si>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</si>
  <si>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</si>
  <si>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</si>
  <si>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</si>
  <si>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</si>
  <si>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</si>
  <si>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</si>
  <si>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</si>
  <si>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</si>
  <si>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</si>
  <si>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</si>
  <si>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</si>
  <si>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</si>
  <si>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</si>
  <si>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</si>
  <si>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</si>
  <si>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</si>
  <si>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</si>
  <si>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</si>
  <si>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</si>
  <si>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</si>
  <si>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</si>
  <si>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</si>
  <si>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</si>
  <si>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</si>
  <si>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</si>
  <si>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</si>
  <si>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</si>
  <si>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</si>
  <si>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</si>
  <si>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</si>
  <si>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</si>
  <si>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</si>
  <si>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</si>
  <si>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</si>
  <si>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</si>
  <si>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</si>
  <si>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</si>
  <si>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</si>
  <si>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</si>
  <si>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</si>
  <si>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</si>
  <si>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</si>
  <si>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</si>
  <si>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</si>
  <si>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</si>
  <si>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</si>
  <si>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</si>
  <si>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</si>
  <si>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</si>
  <si>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</si>
  <si>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</si>
  <si>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</si>
  <si>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</si>
  <si>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</si>
  <si>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</si>
  <si>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</si>
  <si>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</si>
  <si>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</si>
  <si>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</si>
  <si>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</si>
  <si>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</si>
  <si>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</si>
  <si>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</si>
  <si>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</si>
  <si>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</si>
  <si>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</si>
  <si>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</si>
  <si>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</si>
  <si>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</si>
  <si>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</si>
  <si>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</si>
  <si>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</si>
  <si>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</si>
  <si>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</si>
  <si>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</si>
  <si>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</si>
  <si>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</si>
  <si>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</si>
  <si>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</si>
  <si>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</si>
  <si>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</si>
  <si>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</si>
  <si>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</si>
  <si>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</si>
  <si>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</si>
  <si>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</si>
  <si>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</si>
  <si>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</si>
  <si>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</si>
  <si>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</si>
  <si>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</si>
  <si>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</si>
  <si>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</si>
  <si>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</si>
  <si>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</si>
  <si>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</si>
  <si>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</si>
  <si>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</si>
  <si>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</si>
  <si>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</si>
  <si>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</si>
  <si>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</si>
  <si>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</si>
  <si>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</si>
  <si>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</si>
  <si>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</si>
  <si>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</si>
  <si>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</si>
  <si>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</si>
  <si>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</si>
  <si>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</si>
  <si>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</si>
  <si>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</si>
  <si>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</si>
  <si>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</si>
  <si>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</si>
  <si>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</si>
  <si>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</si>
  <si>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</si>
  <si>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</si>
  <si>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</si>
  <si>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</si>
  <si>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</si>
  <si>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</si>
  <si>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</si>
  <si>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</si>
  <si>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</si>
  <si>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</si>
  <si>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</si>
  <si>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</si>
  <si>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</si>
  <si>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</si>
  <si>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</si>
  <si>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</si>
  <si>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</si>
  <si>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</si>
  <si>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</si>
  <si>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</si>
  <si>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</si>
  <si>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</si>
  <si>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</si>
  <si>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</si>
  <si>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</si>
  <si>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</si>
  <si>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</si>
  <si>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</si>
  <si>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</si>
  <si>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</si>
  <si>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</si>
  <si>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</si>
  <si>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</si>
  <si>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</si>
  <si>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</si>
  <si>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</si>
  <si>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</si>
  <si>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</si>
  <si>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</si>
  <si>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</si>
  <si>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</si>
  <si>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</si>
  <si>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</si>
  <si>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</si>
  <si>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</si>
  <si>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</si>
  <si>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</si>
  <si>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</si>
  <si>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</si>
  <si>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</si>
  <si>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</si>
  <si>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</si>
  <si>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</si>
  <si>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</si>
  <si>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</si>
  <si>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</si>
  <si>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</si>
  <si>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</si>
  <si>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</si>
  <si>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</si>
  <si>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</si>
  <si>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</si>
  <si>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</si>
  <si>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</si>
  <si>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</si>
  <si>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</si>
  <si>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</si>
  <si>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</si>
  <si>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</si>
  <si>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</si>
  <si>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</si>
  <si>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</si>
  <si>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</si>
  <si>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</si>
  <si>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</si>
  <si>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</si>
  <si>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</si>
  <si>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</si>
  <si>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</si>
  <si>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</si>
  <si>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</si>
  <si>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</si>
  <si>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</si>
  <si>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</si>
  <si>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</si>
  <si>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</si>
  <si>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</si>
  <si>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</si>
  <si>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</si>
  <si>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</si>
  <si>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</si>
  <si>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</si>
  <si>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</si>
  <si>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</si>
  <si>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</si>
  <si>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</si>
  <si>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</si>
  <si>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</si>
  <si>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</si>
  <si>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</si>
  <si>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</si>
  <si>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</si>
  <si>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</si>
  <si>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</si>
  <si>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</si>
  <si>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</si>
  <si>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</si>
  <si>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</si>
  <si>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</si>
  <si>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</si>
  <si>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</si>
  <si>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</si>
  <si>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</si>
  <si>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</si>
  <si>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</si>
  <si>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</si>
  <si>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</si>
  <si>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</si>
  <si>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</si>
  <si>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</si>
  <si>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</si>
  <si>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</si>
  <si>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</si>
  <si>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</si>
  <si>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</si>
  <si>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</si>
  <si>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</si>
  <si>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</si>
  <si>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</si>
  <si>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</si>
  <si>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</si>
  <si>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</si>
  <si>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</si>
  <si>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</si>
  <si>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</si>
  <si>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</si>
  <si>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</si>
  <si>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</si>
  <si>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</si>
  <si>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</si>
  <si>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</si>
  <si>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</si>
  <si>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</si>
  <si>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</si>
  <si>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</si>
  <si>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</si>
  <si>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</si>
  <si>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</si>
  <si>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</si>
  <si>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</si>
  <si>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</si>
  <si>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</si>
  <si>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</si>
  <si>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</si>
  <si>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</si>
  <si>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</si>
  <si>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</si>
  <si>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</si>
  <si>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</si>
  <si>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</si>
  <si>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</si>
  <si>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</si>
  <si>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</si>
  <si>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</si>
  <si>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</si>
  <si>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</si>
  <si>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</si>
  <si>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</si>
  <si>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</si>
  <si>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</si>
  <si>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</si>
  <si>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</si>
  <si>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</si>
  <si>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</si>
  <si>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</si>
  <si>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</si>
  <si>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</si>
  <si>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</si>
  <si>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</si>
  <si>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</si>
  <si>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</si>
  <si>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</si>
  <si>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</si>
  <si>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</si>
  <si>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</si>
  <si>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</si>
  <si>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</si>
  <si>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</si>
  <si>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</si>
  <si>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</si>
  <si>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</si>
  <si>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</si>
  <si>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</si>
  <si>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</si>
  <si>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</si>
  <si>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</si>
  <si>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</si>
  <si>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</si>
  <si>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</si>
  <si>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</si>
  <si>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</si>
  <si>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</si>
  <si>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</si>
  <si>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</si>
  <si>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</si>
  <si>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</si>
  <si>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</si>
  <si>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</si>
  <si>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</si>
  <si>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</si>
  <si>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</si>
  <si>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</si>
  <si>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</si>
  <si>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</si>
  <si>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</si>
  <si>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</si>
  <si>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</si>
  <si>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</si>
  <si>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</si>
  <si>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</si>
  <si>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</si>
  <si>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</si>
  <si>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</si>
  <si>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</si>
  <si>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</si>
  <si>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</si>
  <si>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</si>
  <si>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</si>
  <si>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</si>
  <si>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</si>
  <si>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</si>
  <si>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</si>
  <si>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</si>
  <si>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</si>
  <si>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</si>
  <si>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</si>
  <si>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</si>
  <si>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</si>
  <si>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</si>
  <si>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</si>
  <si>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</si>
  <si>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</si>
  <si>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</si>
  <si>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</si>
  <si>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</si>
  <si>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</si>
  <si>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</si>
  <si>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</si>
  <si>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</si>
  <si>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</si>
  <si>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</si>
  <si>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</si>
  <si>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</si>
  <si>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</si>
  <si>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</si>
  <si>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</si>
  <si>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</si>
  <si>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</si>
  <si>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</si>
  <si>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</si>
  <si>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</si>
  <si>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</si>
  <si>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</si>
  <si>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</si>
  <si>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</si>
  <si>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</si>
  <si>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</si>
  <si>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</si>
  <si>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</si>
  <si>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</si>
  <si>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</si>
  <si>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</si>
  <si>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</si>
  <si>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</si>
  <si>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</si>
  <si>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</si>
  <si>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</si>
  <si>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</si>
  <si>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</si>
  <si>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</si>
  <si>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</si>
  <si>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</si>
  <si>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</si>
  <si>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</si>
  <si>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</si>
  <si>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</si>
  <si>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</si>
  <si>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</si>
  <si>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</si>
  <si>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</si>
  <si>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</si>
  <si>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</si>
  <si>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</si>
  <si>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</si>
  <si>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</si>
  <si>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</si>
  <si>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</si>
  <si>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</si>
  <si>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</si>
  <si>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</si>
  <si>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</si>
  <si>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</si>
  <si>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</si>
  <si>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</si>
  <si>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</si>
  <si>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</si>
  <si>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</si>
  <si>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</si>
  <si>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</si>
  <si>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</si>
  <si>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</si>
  <si>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</si>
  <si>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</si>
  <si>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</si>
  <si>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</si>
  <si>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</si>
  <si>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</si>
  <si>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</si>
  <si>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</si>
  <si>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</si>
  <si>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</si>
  <si>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</si>
  <si>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</si>
  <si>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</si>
  <si>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</si>
  <si>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</si>
  <si>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</si>
  <si>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</si>
  <si>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</si>
  <si>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</si>
  <si>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</si>
  <si>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</si>
  <si>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</si>
  <si>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</si>
  <si>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</si>
  <si>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</si>
  <si>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</si>
  <si>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</si>
  <si>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</si>
  <si>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</si>
  <si>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</si>
  <si>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</si>
  <si>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</si>
  <si>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</si>
  <si>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</si>
  <si>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</si>
  <si>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</si>
  <si>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</si>
  <si>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</si>
  <si>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</si>
  <si>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</si>
  <si>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</si>
  <si>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</si>
  <si>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</si>
  <si>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</si>
  <si>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</si>
  <si>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</si>
  <si>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</si>
  <si>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</si>
  <si>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</si>
  <si>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</si>
  <si>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</si>
  <si>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</si>
  <si>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</si>
  <si>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</si>
  <si>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</si>
  <si>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</si>
  <si>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</si>
  <si>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</si>
  <si>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</si>
  <si>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</si>
  <si>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</si>
  <si>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</si>
  <si>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</si>
  <si>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</si>
  <si>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</si>
  <si>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</si>
  <si>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</si>
  <si>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</si>
  <si>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</si>
  <si>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</si>
  <si>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</si>
  <si>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</si>
  <si>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</si>
  <si>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</si>
  <si>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</si>
  <si>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</si>
  <si>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</si>
  <si>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</si>
  <si>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</si>
  <si>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</si>
  <si>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</si>
  <si>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</si>
  <si>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</si>
  <si>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</si>
  <si>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</si>
  <si>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</si>
  <si>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</si>
  <si>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</si>
  <si>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</si>
  <si>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</si>
  <si>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</si>
  <si>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</si>
  <si>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</si>
  <si>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</si>
  <si>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</si>
  <si>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</si>
  <si>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</si>
  <si>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</si>
  <si>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</si>
  <si>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</si>
  <si>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</si>
  <si>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</si>
  <si>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</si>
  <si>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</si>
  <si>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</si>
  <si>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</si>
  <si>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</si>
  <si>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</si>
  <si>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</si>
  <si>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</si>
  <si>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</si>
  <si>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</si>
  <si>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</si>
  <si>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</si>
  <si>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</si>
  <si>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</si>
  <si>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</si>
  <si>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</si>
  <si>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</si>
  <si>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</si>
  <si>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</si>
  <si>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</si>
  <si>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</si>
  <si>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</si>
  <si>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</si>
  <si>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</si>
  <si>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</si>
  <si>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</si>
  <si>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</si>
  <si>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</si>
  <si>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</si>
  <si>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</si>
  <si>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</si>
  <si>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</si>
  <si>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</si>
  <si>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</si>
  <si>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</si>
  <si>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</si>
  <si>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</si>
  <si>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</si>
  <si>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</si>
  <si>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</si>
  <si>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</si>
  <si>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</si>
  <si>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</si>
  <si>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</si>
  <si>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</si>
  <si>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</si>
  <si>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</si>
  <si>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</si>
  <si>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</si>
  <si>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</si>
  <si>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</si>
  <si>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</si>
  <si>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</si>
  <si>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</si>
  <si>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</si>
  <si>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</si>
  <si>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</si>
  <si>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</si>
  <si>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</si>
  <si>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</si>
  <si>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</si>
  <si>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</si>
  <si>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</si>
  <si>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</si>
  <si>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</si>
  <si>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</si>
  <si>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</si>
  <si>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</si>
  <si>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</si>
  <si>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</si>
  <si>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</si>
  <si>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</si>
  <si>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</si>
  <si>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</si>
  <si>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</si>
  <si>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</si>
  <si>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</si>
  <si>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</si>
  <si>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</si>
  <si>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</si>
  <si>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</si>
  <si>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</si>
  <si>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</si>
  <si>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</si>
  <si>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</si>
  <si>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</si>
  <si>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</si>
  <si>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</si>
  <si>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</si>
  <si>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</si>
  <si>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</si>
  <si>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</si>
  <si>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</si>
  <si>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</si>
  <si>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</si>
  <si>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</si>
  <si>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</si>
  <si>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</si>
  <si>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</si>
  <si>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</si>
  <si>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</si>
  <si>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</si>
  <si>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</si>
  <si>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</si>
  <si>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</si>
  <si>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</si>
  <si>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</si>
  <si>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</si>
  <si>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</si>
  <si>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</si>
  <si>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</si>
  <si>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</si>
  <si>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</si>
  <si>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</si>
  <si>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</si>
  <si>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</si>
  <si>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</si>
  <si>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</si>
  <si>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</si>
  <si>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</si>
  <si>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</si>
  <si>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</si>
  <si>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</si>
  <si>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</si>
  <si>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</si>
  <si>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</si>
  <si>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</si>
  <si>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</si>
  <si>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</si>
  <si>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</si>
  <si>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</si>
  <si>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</si>
  <si>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</si>
  <si>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</si>
  <si>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</si>
  <si>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</si>
  <si>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</si>
  <si>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</si>
  <si>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</si>
  <si>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</si>
  <si>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</si>
  <si>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</si>
  <si>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</si>
  <si>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</si>
  <si>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</si>
  <si>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</si>
  <si>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</si>
  <si>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</si>
  <si>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</si>
  <si>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</si>
  <si>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</si>
  <si>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</si>
  <si>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</si>
  <si>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</si>
  <si>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</si>
  <si>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</si>
  <si>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</si>
  <si>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</si>
  <si>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</si>
  <si>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</si>
  <si>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</si>
  <si>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</si>
  <si>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</si>
  <si>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</si>
  <si>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</si>
  <si>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</si>
  <si>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</si>
  <si>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</si>
  <si>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</si>
  <si>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</si>
  <si>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</si>
  <si>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</si>
  <si>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</si>
  <si>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</si>
  <si>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</si>
  <si>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</si>
  <si>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</si>
  <si>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</si>
  <si>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</si>
  <si>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</si>
  <si>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</si>
  <si>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</si>
  <si>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</si>
  <si>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</si>
  <si>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</si>
  <si>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</si>
  <si>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</si>
  <si>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</si>
  <si>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</si>
  <si>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</si>
  <si>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</si>
  <si>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</si>
  <si>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</si>
  <si>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</si>
  <si>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</si>
  <si>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</si>
  <si>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</si>
  <si>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</si>
  <si>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</si>
  <si>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</si>
  <si>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</si>
  <si>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</si>
  <si>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</si>
  <si>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</si>
  <si>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</si>
  <si>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</si>
  <si>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</si>
  <si>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</si>
  <si>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</si>
  <si>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</si>
  <si>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</si>
  <si>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</si>
  <si>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</si>
  <si>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</si>
  <si>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</si>
  <si>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</si>
  <si>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</si>
  <si>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</si>
  <si>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</si>
  <si>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</si>
  <si>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</si>
  <si>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</si>
  <si>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</si>
  <si>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</si>
  <si>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</si>
  <si>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</si>
  <si>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</si>
  <si>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</si>
  <si>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</si>
  <si>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</si>
  <si>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</si>
  <si>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</si>
  <si>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</si>
  <si>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</si>
  <si>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</si>
  <si>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</si>
  <si>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</si>
  <si>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</si>
  <si>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</si>
  <si>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</si>
  <si>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</si>
  <si>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</si>
  <si>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</si>
  <si>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</si>
  <si>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</si>
  <si>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</si>
  <si>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</si>
  <si>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</si>
  <si>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</si>
  <si>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</si>
  <si>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</si>
  <si>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</si>
  <si>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</si>
  <si>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</si>
  <si>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</si>
  <si>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</si>
  <si>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</si>
  <si>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</si>
  <si>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</si>
  <si>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</si>
  <si>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</si>
  <si>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</si>
  <si>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</si>
  <si>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</si>
  <si>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</si>
  <si>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</si>
  <si>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</si>
  <si>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</si>
  <si>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</si>
  <si>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</si>
  <si>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</si>
  <si>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</si>
  <si>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</si>
  <si>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</si>
  <si>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</si>
  <si>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</si>
  <si>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</si>
  <si>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</si>
  <si>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</si>
  <si>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</si>
  <si>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</si>
  <si>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</si>
  <si>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</si>
  <si>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</si>
  <si>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</si>
  <si>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</si>
  <si>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</si>
  <si>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</si>
  <si>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</si>
  <si>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</si>
  <si>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</si>
  <si>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</si>
  <si>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</si>
  <si>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</si>
  <si>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</si>
  <si>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</si>
  <si>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</si>
  <si>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</si>
  <si>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</si>
  <si>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</si>
  <si>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</si>
  <si>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</si>
  <si>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</si>
  <si>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</si>
  <si>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</si>
  <si>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</si>
  <si>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</si>
  <si>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</si>
  <si>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</si>
  <si>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</si>
  <si>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</si>
  <si>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</si>
  <si>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</si>
  <si>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</si>
  <si>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</si>
  <si>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</si>
  <si>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</si>
  <si>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</si>
  <si>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</si>
  <si>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</si>
  <si>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</si>
  <si>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</si>
  <si>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</si>
  <si>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</si>
  <si>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</si>
  <si>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</si>
  <si>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</si>
  <si>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</si>
  <si>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</si>
  <si>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</si>
  <si>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</si>
  <si>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</si>
  <si>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</si>
  <si>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</si>
  <si>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</si>
  <si>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</si>
  <si>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</si>
  <si>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</si>
  <si>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</si>
  <si>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</si>
  <si>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</si>
  <si>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</si>
  <si>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</si>
  <si>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</si>
  <si>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</si>
  <si>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</si>
  <si>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</si>
  <si>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</si>
  <si>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</si>
  <si>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</si>
  <si>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</si>
  <si>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</si>
  <si>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</si>
  <si>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</si>
  <si>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</si>
  <si>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</si>
  <si>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</si>
  <si>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</si>
  <si>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</si>
  <si>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</si>
  <si>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</si>
  <si>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</si>
  <si>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</si>
  <si>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</si>
  <si>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</si>
  <si>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</si>
  <si>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</si>
  <si>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</si>
  <si>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</si>
  <si>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</si>
  <si>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</si>
  <si>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</si>
  <si>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</si>
  <si>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</si>
  <si>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</si>
  <si>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</si>
  <si>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</si>
  <si>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</si>
  <si>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</si>
  <si>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</si>
  <si>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</si>
  <si>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</si>
  <si>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</si>
  <si>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</si>
  <si>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</si>
  <si>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</si>
  <si>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</si>
  <si>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</si>
  <si>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</si>
  <si>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</si>
  <si>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</si>
  <si>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</si>
  <si>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</si>
  <si>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</si>
  <si>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</si>
  <si>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</si>
  <si>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</si>
  <si>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</si>
  <si>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</si>
  <si>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</si>
  <si>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</si>
  <si>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</si>
  <si>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</si>
  <si>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</si>
  <si>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</si>
  <si>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</si>
  <si>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</si>
  <si>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</si>
  <si>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</si>
  <si>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</si>
  <si>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</si>
  <si>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</si>
  <si>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</si>
  <si>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</si>
  <si>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</si>
  <si>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</si>
  <si>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</si>
  <si>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</si>
  <si>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</si>
  <si>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</si>
  <si>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</si>
  <si>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</si>
  <si>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</si>
  <si>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</si>
  <si>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</si>
  <si>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</si>
  <si>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</si>
  <si>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</si>
  <si>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</si>
  <si>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</si>
  <si>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</si>
  <si>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</si>
  <si>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</si>
  <si>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</si>
  <si>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</si>
  <si>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</si>
  <si>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</si>
  <si>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</si>
  <si>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</si>
  <si>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</si>
  <si>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</si>
  <si>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</si>
  <si>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</si>
  <si>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</si>
  <si>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</si>
  <si>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</si>
  <si>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</si>
  <si>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</si>
  <si>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</si>
  <si>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</si>
  <si>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</si>
  <si>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</si>
  <si>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</si>
  <si>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</si>
  <si>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</si>
  <si>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</si>
  <si>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</si>
  <si>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</si>
  <si>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</si>
  <si>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</si>
  <si>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</si>
  <si>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</si>
  <si>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</si>
  <si>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</si>
  <si>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</si>
  <si>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</si>
  <si>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</si>
  <si>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</si>
  <si>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</si>
  <si>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</si>
  <si>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</si>
  <si>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</si>
  <si>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</si>
  <si>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</si>
  <si>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</si>
  <si>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</si>
  <si>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</si>
  <si>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</si>
  <si>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</si>
  <si>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</si>
  <si>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</si>
  <si>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</si>
  <si>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</si>
  <si>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</si>
  <si>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</si>
  <si>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</si>
  <si>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</si>
  <si>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</si>
  <si>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</si>
  <si>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</si>
  <si>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</si>
  <si>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</si>
  <si>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</si>
  <si>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</si>
  <si>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</si>
  <si>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</si>
  <si>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</si>
  <si>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</si>
  <si>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</si>
  <si>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</si>
  <si>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</si>
  <si>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</si>
  <si>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</si>
  <si>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</si>
  <si>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</si>
  <si>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</si>
  <si>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</si>
  <si>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</si>
  <si>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</si>
  <si>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</si>
  <si>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</si>
  <si>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</si>
  <si>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</si>
  <si>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</si>
  <si>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</si>
  <si>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</si>
  <si>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</si>
  <si>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</si>
  <si>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</si>
  <si>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</si>
  <si>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</si>
  <si>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</si>
  <si>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</si>
  <si>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</si>
  <si>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</si>
  <si>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</si>
  <si>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</si>
  <si>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</si>
  <si>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</si>
  <si>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</si>
  <si>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</si>
  <si>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</si>
  <si>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</si>
  <si>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</si>
  <si>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</si>
  <si>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</si>
  <si>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</si>
  <si>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</si>
  <si>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</si>
  <si>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</si>
  <si>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</si>
  <si>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</si>
  <si>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</si>
  <si>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</si>
  <si>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</si>
  <si>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</si>
  <si>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</si>
  <si>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</si>
  <si>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</si>
  <si>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</si>
  <si>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</si>
  <si>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</si>
  <si>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</si>
  <si>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</si>
  <si>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</si>
  <si>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</si>
  <si>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</si>
  <si>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</si>
  <si>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</si>
  <si>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</si>
  <si>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</si>
  <si>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</si>
  <si>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</si>
  <si>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</si>
  <si>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</si>
  <si>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</si>
  <si>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</si>
  <si>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</si>
  <si>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</si>
  <si>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</si>
  <si>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</si>
  <si>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</si>
  <si>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</si>
  <si>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</si>
  <si>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</si>
  <si>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</si>
  <si>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</si>
  <si>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</si>
  <si>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</si>
  <si>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</si>
  <si>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</si>
  <si>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</si>
  <si>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</si>
  <si>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</si>
  <si>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</si>
  <si>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</si>
  <si>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</si>
  <si>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</si>
  <si>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</si>
  <si>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</si>
  <si>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</si>
  <si>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</si>
  <si>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</si>
  <si>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</si>
  <si>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</si>
  <si>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</si>
  <si>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</si>
  <si>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</si>
  <si>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</si>
  <si>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</si>
  <si>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</si>
  <si>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</si>
  <si>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</si>
  <si>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</si>
  <si>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</si>
  <si>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</si>
  <si>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</si>
  <si>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</si>
  <si>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</si>
  <si>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</si>
  <si>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</si>
  <si>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</si>
  <si>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</si>
  <si>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</si>
  <si>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</si>
  <si>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</si>
  <si>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</si>
  <si>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</si>
  <si>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</si>
  <si>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</si>
  <si>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</si>
  <si>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</si>
  <si>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</si>
  <si>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</si>
  <si>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</si>
  <si>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</si>
  <si>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</si>
  <si>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</si>
  <si>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</si>
  <si>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</si>
  <si>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</si>
  <si>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</si>
  <si>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</si>
  <si>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</si>
  <si>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</si>
  <si>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</si>
  <si>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</si>
  <si>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</si>
  <si>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</si>
  <si>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</si>
  <si>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</si>
  <si>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</si>
  <si>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</si>
  <si>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</si>
  <si>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</si>
  <si>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</si>
  <si>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</si>
  <si>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</si>
  <si>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</si>
  <si>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</si>
  <si>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</si>
  <si>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</si>
  <si>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</si>
  <si>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</si>
  <si>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</si>
  <si>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</si>
  <si>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</si>
  <si>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</si>
  <si>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</si>
  <si>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</si>
  <si>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</si>
  <si>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</si>
  <si>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</si>
  <si>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</si>
  <si>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</si>
  <si>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</si>
  <si>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</si>
  <si>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</si>
  <si>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</si>
  <si>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</si>
  <si>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</si>
  <si>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</si>
  <si>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</si>
  <si>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</si>
  <si>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</si>
  <si>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</si>
  <si>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</si>
  <si>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</si>
  <si>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</si>
  <si>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</si>
  <si>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</si>
  <si>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</si>
  <si>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</si>
  <si>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</si>
  <si>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</si>
  <si>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</si>
  <si>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</si>
  <si>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</si>
  <si>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</si>
  <si>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</si>
  <si>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</si>
  <si>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</si>
  <si>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</si>
  <si>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</si>
  <si>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</si>
  <si>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</si>
  <si>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</si>
  <si>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</si>
  <si>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</si>
  <si>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</si>
  <si>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</si>
  <si>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</si>
  <si>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</si>
  <si>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</si>
  <si>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</si>
  <si>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</si>
  <si>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</si>
  <si>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</si>
  <si>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</si>
  <si>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</si>
  <si>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</si>
  <si>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</si>
  <si>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</si>
  <si>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</si>
  <si>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</si>
  <si>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</si>
  <si>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</si>
  <si>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</si>
  <si>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</si>
  <si>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</si>
  <si>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</si>
  <si>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</si>
  <si>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</si>
  <si>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</si>
  <si>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</si>
  <si>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</si>
  <si>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</si>
  <si>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</si>
  <si>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</si>
  <si>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</si>
  <si>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</si>
  <si>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</si>
  <si>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</si>
  <si>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</si>
  <si>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</si>
  <si>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</si>
  <si>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</si>
  <si>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</si>
  <si>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</si>
  <si>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</si>
  <si>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</si>
  <si>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</si>
  <si>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</si>
  <si>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</si>
  <si>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</si>
  <si>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</si>
  <si>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</si>
  <si>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</si>
  <si>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</si>
  <si>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</si>
  <si>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</si>
  <si>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</si>
  <si>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</si>
  <si>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</si>
  <si>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</si>
  <si>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</si>
  <si>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</si>
  <si>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</si>
  <si>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</si>
  <si>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</si>
  <si>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</si>
  <si>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</si>
  <si>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</si>
  <si>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</si>
  <si>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</si>
  <si>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</si>
  <si>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</si>
  <si>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</si>
  <si>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</si>
  <si>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</si>
  <si>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</si>
  <si>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</si>
  <si>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</si>
  <si>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</si>
  <si>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</si>
  <si>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</si>
  <si>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</si>
  <si>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</si>
  <si>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</si>
  <si>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</si>
  <si>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</si>
  <si>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</si>
  <si>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</si>
  <si>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</si>
  <si>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</si>
  <si>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</si>
  <si>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</si>
  <si>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</si>
  <si>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</si>
  <si>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</si>
  <si>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</si>
  <si>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</si>
  <si>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</si>
  <si>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</si>
  <si>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</si>
  <si>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</si>
  <si>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</si>
  <si>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</si>
  <si>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</si>
  <si>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</si>
  <si>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</si>
  <si>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</si>
  <si>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</si>
  <si>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</si>
  <si>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</si>
  <si>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</si>
  <si>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</si>
  <si>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</si>
  <si>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</si>
  <si>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</si>
  <si>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</si>
  <si>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</si>
  <si>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</si>
  <si>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</si>
  <si>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</si>
  <si>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</si>
  <si>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</si>
  <si>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</si>
  <si>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</si>
  <si>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</si>
  <si>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</si>
  <si>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</si>
  <si>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</si>
  <si>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</si>
  <si>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</si>
  <si>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</si>
  <si>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</si>
  <si>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</si>
  <si>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</si>
  <si>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</si>
  <si>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</si>
  <si>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</si>
  <si>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</si>
  <si>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</si>
  <si>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</si>
  <si>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</si>
  <si>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</si>
  <si>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</si>
  <si>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</si>
  <si>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</si>
  <si>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</si>
  <si>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</si>
  <si>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</si>
  <si>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</si>
  <si>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</si>
  <si>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</si>
  <si>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</si>
  <si>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</si>
  <si>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</si>
  <si>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</si>
  <si>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</si>
  <si>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</si>
  <si>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</si>
  <si>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</si>
  <si>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</si>
  <si>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</si>
  <si>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</si>
  <si>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</si>
  <si>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</si>
  <si>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</si>
  <si>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</si>
  <si>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</si>
  <si>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</si>
  <si>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</si>
  <si>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</si>
  <si>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</si>
  <si>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</si>
  <si>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</si>
  <si>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</si>
  <si>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</si>
  <si>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</si>
  <si>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</si>
  <si>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</si>
  <si>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</si>
  <si>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</si>
  <si>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</si>
  <si>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</si>
  <si>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</si>
  <si>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</si>
  <si>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</si>
  <si>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</si>
  <si>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</si>
  <si>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</si>
  <si>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</si>
  <si>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</si>
  <si>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</si>
  <si>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</si>
  <si>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</si>
  <si>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</si>
  <si>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</si>
  <si>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</si>
  <si>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</si>
  <si>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</si>
  <si>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</si>
  <si>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</si>
  <si>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</si>
  <si>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</si>
  <si>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</si>
  <si>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</si>
  <si>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</si>
  <si>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</si>
  <si>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</si>
  <si>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</si>
  <si>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</si>
  <si>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</si>
  <si>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</si>
  <si>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</si>
  <si>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</si>
  <si>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</si>
  <si>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</si>
  <si>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</si>
  <si>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</si>
  <si>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</si>
  <si>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</si>
  <si>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</si>
  <si>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</si>
  <si>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</si>
  <si>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</si>
  <si>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</si>
  <si>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</si>
  <si>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</si>
  <si>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</si>
  <si>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</si>
  <si>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</si>
  <si>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</si>
  <si>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</si>
  <si>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</si>
  <si>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</si>
  <si>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</si>
  <si>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</si>
  <si>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</si>
  <si>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</si>
  <si>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</si>
  <si>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</si>
  <si>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</si>
  <si>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</si>
  <si>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</si>
  <si>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</si>
  <si>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</si>
  <si>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</si>
  <si>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</si>
  <si>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</si>
  <si>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</si>
  <si>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</si>
  <si>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</si>
  <si>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</si>
  <si>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</si>
  <si>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</si>
  <si>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</si>
  <si>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</si>
  <si>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</si>
  <si>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</si>
  <si>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</si>
  <si>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</si>
  <si>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</si>
  <si>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</si>
  <si>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</si>
  <si>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</si>
  <si>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</si>
  <si>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</si>
  <si>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</si>
  <si>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</si>
  <si>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</si>
  <si>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</si>
  <si>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</si>
  <si>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</si>
  <si>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</si>
  <si>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</si>
  <si>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</si>
  <si>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</si>
  <si>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</si>
  <si>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</si>
  <si>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</si>
  <si>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</si>
  <si>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</si>
  <si>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</si>
  <si>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</si>
  <si>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</si>
  <si>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</si>
  <si>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</si>
  <si>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</si>
  <si>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</si>
  <si>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</si>
  <si>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</si>
  <si>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</si>
  <si>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</si>
  <si>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</si>
  <si>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</si>
  <si>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</si>
  <si>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</si>
  <si>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</si>
  <si>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</si>
  <si>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</si>
  <si>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</si>
  <si>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</si>
  <si>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</si>
  <si>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</si>
  <si>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</si>
  <si>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</si>
  <si>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</si>
  <si>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</si>
  <si>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</si>
  <si>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</si>
  <si>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</si>
  <si>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</si>
  <si>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</si>
  <si>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</si>
  <si>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</si>
  <si>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</si>
  <si>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</si>
  <si>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</si>
  <si>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</si>
  <si>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</si>
  <si>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</si>
  <si>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</si>
  <si>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</si>
  <si>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</si>
  <si>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</si>
  <si>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</si>
  <si>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</si>
  <si>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</si>
  <si>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</si>
  <si>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</si>
  <si>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</si>
  <si>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</si>
  <si>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</si>
  <si>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</si>
  <si>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</si>
  <si>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</si>
  <si>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</si>
  <si>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</si>
  <si>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</si>
  <si>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</si>
  <si>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</si>
  <si>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</si>
  <si>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</si>
  <si>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</si>
  <si>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</si>
  <si>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</si>
  <si>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</si>
  <si>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</si>
  <si>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</si>
  <si>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</si>
  <si>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</si>
  <si>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</si>
  <si>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</si>
  <si>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</si>
  <si>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</si>
  <si>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</si>
  <si>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</si>
  <si>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</si>
  <si>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</si>
  <si>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</si>
  <si>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</si>
  <si>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</si>
  <si>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</si>
  <si>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</si>
  <si>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</si>
  <si>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</si>
  <si>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</si>
  <si>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</si>
  <si>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</si>
  <si>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</si>
  <si>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</si>
  <si>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</si>
  <si>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</si>
  <si>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</si>
  <si>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</si>
  <si>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</si>
  <si>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</si>
  <si>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</si>
  <si>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</si>
  <si>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</si>
  <si>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</si>
  <si>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</si>
  <si>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</si>
  <si>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</si>
  <si>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</si>
  <si>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</si>
  <si>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</si>
  <si>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</si>
  <si>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</si>
  <si>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</si>
  <si>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</si>
  <si>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</si>
  <si>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</si>
  <si>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</si>
  <si>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</si>
  <si>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</si>
  <si>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</si>
  <si>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</si>
  <si>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</si>
  <si>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</si>
  <si>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</si>
  <si>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</si>
  <si>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</si>
  <si>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</si>
  <si>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</si>
  <si>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</si>
  <si>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</si>
  <si>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</si>
  <si>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</si>
  <si>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</si>
  <si>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</si>
  <si>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</si>
  <si>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</si>
  <si>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</si>
  <si>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</si>
  <si>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</si>
  <si>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</si>
  <si>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</si>
  <si>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</si>
  <si>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</si>
  <si>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</si>
  <si>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</si>
  <si>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</si>
  <si>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</si>
  <si>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</si>
  <si>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</si>
  <si>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</si>
  <si>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</si>
  <si>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</si>
  <si>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</si>
  <si>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</si>
  <si>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</si>
  <si>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</si>
  <si>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</si>
  <si>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</si>
  <si>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</si>
  <si>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</si>
  <si>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</si>
  <si>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</si>
  <si>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</si>
  <si>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</si>
  <si>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</si>
  <si>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</si>
  <si>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</si>
  <si>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</si>
  <si>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</si>
  <si>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</si>
  <si>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</si>
  <si>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</si>
  <si>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</si>
  <si>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</si>
  <si>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</si>
  <si>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</si>
  <si>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</si>
  <si>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</si>
  <si>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</si>
  <si>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</si>
  <si>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</si>
  <si>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</si>
  <si>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</si>
  <si>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</si>
  <si>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</si>
  <si>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</si>
  <si>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</si>
  <si>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</si>
  <si>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</si>
  <si>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</si>
  <si>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</si>
  <si>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</si>
  <si>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</si>
  <si>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</si>
  <si>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</si>
  <si>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</si>
  <si>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</si>
  <si>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</si>
  <si>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</si>
  <si>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</si>
  <si>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</si>
  <si>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</si>
  <si>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</si>
  <si>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</si>
  <si>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</si>
  <si>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</si>
  <si>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</si>
  <si>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</si>
  <si>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</si>
  <si>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</si>
  <si>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</si>
  <si>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</si>
  <si>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</si>
  <si>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</si>
  <si>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</si>
  <si>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</si>
  <si>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</si>
  <si>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</si>
  <si>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</si>
  <si>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</si>
  <si>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</si>
  <si>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</si>
  <si>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</si>
  <si>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</si>
  <si>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</si>
  <si>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</si>
  <si>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</si>
  <si>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</si>
  <si>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</si>
  <si>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</si>
  <si>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</si>
  <si>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</si>
  <si>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</si>
  <si>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</si>
  <si>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</si>
  <si>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</si>
  <si>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</si>
  <si>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</si>
  <si>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</si>
  <si>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</si>
  <si>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</si>
  <si>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</si>
  <si>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</si>
  <si>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</si>
  <si>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</si>
  <si>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</si>
  <si>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</si>
  <si>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</si>
  <si>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</si>
  <si>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</si>
  <si>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</si>
  <si>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</si>
  <si>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</si>
  <si>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</si>
  <si>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</si>
  <si>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</si>
  <si>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</si>
  <si>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</si>
  <si>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</si>
  <si>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</si>
  <si>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</si>
  <si>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</si>
  <si>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</si>
  <si>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</si>
  <si>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</si>
  <si>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</si>
  <si>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</si>
  <si>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</si>
  <si>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</si>
  <si>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</si>
  <si>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</si>
  <si>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</si>
  <si>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</si>
  <si>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</si>
  <si>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</si>
  <si>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</si>
  <si>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</si>
  <si>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</si>
  <si>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</si>
  <si>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</si>
  <si>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</si>
  <si>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</si>
  <si>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</si>
  <si>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</si>
  <si>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</si>
  <si>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</si>
  <si>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</si>
  <si>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</si>
  <si>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</si>
  <si>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</si>
  <si>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</si>
  <si>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</si>
  <si>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</si>
  <si>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</si>
  <si>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</si>
  <si>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</si>
  <si>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</si>
  <si>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</si>
  <si>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</si>
  <si>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</si>
  <si>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</si>
  <si>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</si>
  <si>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</si>
  <si>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</si>
  <si>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</si>
  <si>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</si>
  <si>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</si>
  <si>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</si>
  <si>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</si>
  <si>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</si>
  <si>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</si>
  <si>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</si>
  <si>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</si>
  <si>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</si>
  <si>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</si>
  <si>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</si>
  <si>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</si>
  <si>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</si>
  <si>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</si>
  <si>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</si>
  <si>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</si>
  <si>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</si>
  <si>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</si>
  <si>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</si>
  <si>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</si>
  <si>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</si>
  <si>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</si>
  <si>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</si>
  <si>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</si>
  <si>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</si>
  <si>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</si>
  <si>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</si>
  <si>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</si>
  <si>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</si>
  <si>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</si>
  <si>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</si>
  <si>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</si>
  <si>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</si>
  <si>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</si>
  <si>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</si>
  <si>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</si>
  <si>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</si>
  <si>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</si>
  <si>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</si>
  <si>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</si>
  <si>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</si>
  <si>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</si>
  <si>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</si>
  <si>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</si>
  <si>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</si>
  <si>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</si>
  <si>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</si>
  <si>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</si>
  <si>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</si>
  <si>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</si>
  <si>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</si>
  <si>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</si>
  <si>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</si>
  <si>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</si>
  <si>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</si>
  <si>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</si>
  <si>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</si>
  <si>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</si>
  <si>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</si>
  <si>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</si>
  <si>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</si>
  <si>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</si>
  <si>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</si>
  <si>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</si>
  <si>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</si>
  <si>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</si>
  <si>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</si>
  <si>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</si>
  <si>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</si>
  <si>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</si>
  <si>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</si>
  <si>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</si>
  <si>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</si>
  <si>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</si>
  <si>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</si>
  <si>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</si>
  <si>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</si>
  <si>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</si>
  <si>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</si>
  <si>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</si>
  <si>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</si>
  <si>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</si>
  <si>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</si>
  <si>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</si>
  <si>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</si>
  <si>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</si>
  <si>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</si>
  <si>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</si>
  <si>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</si>
  <si>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</si>
  <si>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</si>
  <si>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</si>
  <si>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</si>
  <si>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</si>
  <si>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</si>
  <si>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</si>
  <si>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</si>
  <si>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</si>
  <si>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</si>
  <si>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</si>
  <si>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</si>
  <si>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</si>
  <si>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</si>
  <si>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</si>
  <si>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</si>
  <si>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</si>
  <si>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</si>
  <si>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</si>
  <si>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</si>
  <si>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</si>
  <si>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</si>
  <si>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</si>
  <si>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</si>
  <si>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</si>
  <si>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</si>
  <si>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</si>
  <si>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</si>
  <si>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</si>
  <si>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</si>
  <si>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</si>
  <si>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</si>
  <si>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</si>
  <si>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</si>
  <si>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</si>
  <si>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</si>
  <si>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</si>
  <si>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</si>
  <si>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</si>
  <si>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</si>
  <si>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</si>
  <si>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</si>
  <si>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</si>
  <si>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</si>
  <si>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</si>
  <si>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</si>
  <si>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</si>
  <si>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</si>
  <si>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</si>
  <si>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</si>
  <si>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</si>
  <si>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</si>
  <si>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</si>
  <si>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</si>
  <si>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</si>
  <si>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</si>
  <si>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</si>
  <si>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</si>
  <si>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</si>
  <si>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</si>
  <si>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</si>
  <si>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</si>
  <si>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</si>
  <si>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</si>
  <si>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</si>
  <si>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</si>
  <si>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</si>
  <si>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</si>
  <si>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</si>
  <si>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</si>
  <si>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</si>
  <si>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</si>
  <si>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</si>
  <si>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</si>
  <si>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</si>
  <si>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</si>
  <si>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</si>
  <si>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</si>
  <si>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</si>
  <si>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</si>
  <si>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</si>
  <si>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</si>
  <si>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</si>
  <si>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</si>
  <si>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</si>
  <si>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</si>
  <si>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</si>
  <si>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</si>
  <si>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</si>
  <si>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</si>
  <si>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</si>
  <si>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</si>
  <si>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</si>
  <si>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</si>
  <si>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</si>
  <si>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</si>
  <si>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</si>
  <si>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</si>
  <si>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</si>
  <si>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</si>
  <si>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</si>
  <si>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</si>
  <si>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</si>
  <si>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</si>
  <si>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</si>
  <si>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</si>
  <si>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</si>
  <si>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</si>
  <si>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</si>
  <si>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</si>
  <si>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</si>
  <si>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</si>
  <si>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</si>
  <si>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</si>
  <si>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</si>
  <si>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</si>
  <si>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</si>
  <si>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</si>
  <si>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</si>
  <si>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</si>
  <si>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</si>
  <si>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</si>
  <si>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</si>
  <si>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</si>
  <si>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</si>
  <si>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</si>
  <si>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</si>
  <si>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</si>
  <si>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</si>
  <si>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</si>
  <si>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</si>
  <si>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</si>
  <si>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</si>
  <si>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</si>
  <si>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</si>
  <si>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</si>
  <si>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</si>
  <si>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</si>
  <si>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</si>
  <si>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</si>
  <si>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</si>
  <si>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</si>
  <si>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</si>
  <si>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</si>
  <si>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</si>
  <si>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</si>
  <si>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</si>
  <si>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</si>
  <si>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</si>
  <si>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</si>
  <si>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</si>
  <si>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</si>
  <si>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</si>
  <si>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</si>
  <si>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</si>
  <si>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</si>
  <si>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</si>
  <si>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</si>
  <si>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</si>
  <si>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</si>
  <si>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</si>
  <si>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</si>
  <si>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</si>
  <si>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</si>
  <si>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</si>
  <si>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</si>
  <si>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</si>
  <si>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</si>
  <si>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</si>
  <si>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</si>
  <si>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</si>
  <si>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</si>
  <si>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</si>
  <si>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</si>
  <si>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</si>
  <si>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</si>
  <si>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</si>
  <si>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</si>
  <si>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</si>
  <si>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</si>
  <si>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</si>
  <si>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</si>
  <si>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</si>
  <si>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</si>
  <si>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</si>
  <si>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</si>
  <si>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</si>
  <si>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</si>
  <si>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</si>
  <si>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</si>
  <si>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</si>
  <si>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</si>
  <si>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</si>
  <si>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</si>
  <si>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</si>
  <si>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</si>
  <si>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</si>
  <si>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</si>
  <si>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</si>
  <si>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</si>
  <si>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</si>
  <si>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</si>
  <si>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</si>
  <si>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</si>
  <si>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</si>
  <si>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</si>
  <si>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</si>
  <si>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</si>
  <si>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</si>
  <si>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</si>
  <si>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</si>
  <si>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</si>
  <si>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</si>
  <si>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</si>
  <si>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</si>
  <si>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</si>
  <si>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</si>
  <si>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</si>
  <si>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</si>
  <si>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</si>
  <si>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</si>
  <si>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</si>
  <si>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</si>
  <si>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</si>
  <si>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</si>
  <si>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</si>
  <si>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</si>
  <si>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</si>
  <si>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</si>
  <si>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</si>
  <si>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</si>
  <si>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</si>
  <si>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</si>
  <si>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</si>
  <si>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</si>
  <si>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</si>
  <si>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</si>
  <si>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</si>
  <si>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</si>
  <si>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</si>
  <si>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</si>
  <si>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</si>
  <si>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</si>
  <si>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</si>
  <si>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</si>
  <si>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</si>
  <si>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</si>
  <si>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</si>
  <si>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</si>
  <si>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</si>
  <si>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</si>
  <si>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</si>
  <si>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</si>
  <si>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</si>
  <si>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</si>
  <si>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</si>
  <si>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</si>
  <si>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</si>
  <si>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</si>
  <si>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</si>
  <si>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</si>
  <si>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</si>
  <si>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</si>
  <si>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</si>
  <si>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</si>
  <si>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</si>
  <si>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</si>
  <si>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</si>
  <si>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</si>
  <si>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</si>
  <si>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</si>
  <si>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</si>
  <si>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</si>
  <si>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</si>
  <si>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</si>
  <si>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</si>
  <si>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</si>
  <si>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</si>
  <si>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</si>
  <si>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</si>
  <si>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</si>
  <si>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</si>
  <si>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</si>
  <si>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</si>
  <si>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</si>
  <si>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</si>
  <si>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</si>
  <si>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</si>
  <si>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</si>
  <si>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</si>
  <si>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</si>
  <si>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</si>
  <si>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</si>
  <si>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</si>
  <si>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</si>
  <si>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</si>
  <si>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</si>
  <si>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</si>
  <si>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</si>
  <si>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</si>
  <si>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</si>
  <si>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</si>
  <si>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</si>
  <si>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</si>
  <si>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</si>
  <si>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</si>
  <si>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</si>
  <si>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</si>
  <si>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</si>
  <si>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</si>
  <si>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</si>
  <si>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</si>
  <si>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</si>
  <si>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</si>
  <si>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</si>
  <si>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</si>
  <si>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</si>
  <si>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</si>
  <si>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</si>
  <si>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</si>
  <si>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</si>
  <si>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</si>
  <si>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</si>
  <si>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</si>
  <si>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</si>
  <si>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</si>
  <si>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</si>
  <si>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</si>
  <si>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</si>
  <si>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</si>
  <si>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</si>
  <si>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</si>
  <si>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</si>
  <si>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</si>
  <si>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</si>
  <si>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</si>
  <si>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</si>
  <si>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</si>
  <si>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</si>
  <si>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</si>
  <si>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</si>
  <si>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</si>
  <si>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</si>
  <si>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</si>
  <si>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</si>
  <si>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</si>
  <si>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</si>
  <si>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</si>
  <si>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</si>
  <si>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</si>
  <si>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</si>
  <si>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</si>
  <si>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</si>
  <si>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</si>
  <si>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</si>
  <si>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</si>
  <si>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</si>
  <si>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</si>
  <si>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</si>
  <si>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</si>
  <si>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</si>
  <si>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</si>
  <si>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</si>
  <si>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</si>
  <si>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</si>
  <si>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</si>
  <si>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</si>
  <si>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</si>
  <si>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</si>
  <si>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</si>
  <si>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</si>
  <si>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</si>
  <si>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</si>
  <si>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</si>
  <si>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</si>
  <si>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</si>
  <si>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</si>
  <si>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</si>
  <si>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</si>
  <si>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</si>
  <si>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</si>
  <si>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</si>
  <si>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</si>
  <si>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</si>
  <si>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</si>
  <si>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</si>
  <si>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</si>
  <si>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</si>
  <si>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</si>
  <si>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</si>
  <si>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</si>
  <si>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</si>
  <si>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</si>
  <si>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</si>
  <si>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</si>
  <si>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</si>
  <si>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</si>
  <si>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</si>
  <si>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</si>
  <si>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</si>
  <si>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</si>
  <si>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</si>
  <si>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</si>
  <si>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</si>
  <si>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</si>
  <si>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</si>
  <si>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</si>
  <si>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</si>
  <si>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</si>
  <si>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</si>
  <si>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</si>
  <si>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</si>
  <si>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</si>
  <si>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</si>
  <si>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</si>
  <si>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</si>
  <si>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</si>
  <si>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</si>
  <si>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</si>
  <si>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</si>
  <si>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</si>
  <si>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</si>
  <si>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</si>
  <si>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</si>
  <si>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</si>
  <si>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</si>
  <si>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</si>
  <si>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</si>
  <si>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</si>
  <si>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</si>
  <si>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</si>
  <si>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</si>
  <si>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</si>
  <si>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</si>
  <si>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</si>
  <si>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</si>
  <si>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</si>
  <si>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</si>
  <si>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</si>
  <si>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</si>
  <si>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</si>
  <si>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</si>
  <si>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</si>
  <si>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</si>
  <si>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</si>
  <si>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</si>
  <si>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</si>
  <si>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</si>
  <si>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</si>
  <si>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</si>
  <si>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</si>
  <si>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</si>
  <si>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</si>
  <si>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</si>
  <si>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</si>
  <si>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</si>
  <si>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</si>
  <si>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</si>
  <si>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</si>
  <si>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</si>
  <si>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</si>
  <si>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</si>
  <si>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</si>
  <si>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</si>
  <si>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</si>
  <si>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</si>
  <si>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</si>
  <si>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</si>
  <si>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</si>
  <si>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</si>
  <si>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</si>
  <si>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</si>
  <si>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</si>
  <si>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</si>
  <si>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</si>
  <si>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</si>
  <si>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</si>
  <si>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</si>
  <si>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</si>
  <si>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</si>
  <si>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</si>
  <si>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</si>
  <si>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</si>
  <si>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</si>
  <si>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</si>
  <si>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</si>
  <si>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</si>
  <si>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</si>
  <si>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</si>
  <si>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</si>
  <si>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</si>
  <si>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</si>
  <si>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</si>
  <si>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</si>
  <si>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</si>
  <si>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</si>
  <si>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</si>
  <si>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</si>
  <si>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</si>
  <si>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</si>
  <si>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</si>
  <si>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</si>
  <si>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</si>
  <si>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</si>
  <si>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</si>
  <si>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</si>
  <si>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</si>
  <si>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</si>
  <si>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</si>
  <si>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</si>
  <si>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</si>
  <si>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</si>
  <si>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</si>
  <si>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</si>
  <si>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</si>
  <si>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</si>
  <si>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</si>
  <si>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</si>
  <si>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</si>
  <si>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</si>
  <si>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</si>
  <si>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</si>
  <si>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</si>
  <si>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</si>
  <si>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</si>
  <si>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</si>
  <si>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</si>
  <si>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</si>
  <si>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</si>
  <si>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</si>
  <si>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</si>
  <si>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</si>
  <si>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</si>
  <si>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</si>
  <si>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</si>
  <si>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</si>
  <si>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</si>
  <si>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</si>
  <si>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</si>
  <si>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</si>
  <si>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</si>
  <si>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</si>
  <si>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</si>
  <si>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</si>
  <si>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</si>
  <si>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</si>
  <si>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</si>
  <si>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</si>
  <si>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</si>
  <si>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</si>
  <si>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</si>
  <si>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</si>
  <si>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</si>
  <si>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</si>
  <si>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</si>
  <si>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</si>
  <si>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</si>
  <si>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</si>
  <si>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</si>
  <si>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</si>
  <si>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</si>
  <si>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</si>
  <si>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</si>
  <si>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</si>
  <si>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</si>
  <si>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</si>
  <si>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</si>
  <si>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</si>
  <si>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</si>
  <si>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</si>
  <si>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</si>
  <si>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</si>
  <si>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</si>
  <si>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</si>
  <si>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</si>
  <si>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</si>
  <si>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</si>
  <si>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</si>
  <si>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</si>
  <si>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</si>
  <si>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</si>
  <si>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</si>
  <si>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</si>
  <si>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</si>
  <si>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</si>
  <si>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</si>
  <si>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</si>
  <si>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</si>
  <si>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</si>
  <si>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</si>
  <si>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</si>
  <si>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</si>
  <si>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</si>
  <si>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</si>
  <si>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</si>
  <si>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</si>
  <si>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</si>
  <si>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</si>
  <si>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</si>
  <si>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</si>
  <si>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</si>
  <si>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</si>
  <si>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</si>
  <si>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</si>
  <si>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</si>
  <si>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</si>
  <si>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</si>
  <si>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</si>
  <si>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</si>
  <si>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</si>
  <si>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</si>
  <si>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</si>
  <si>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</si>
  <si>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</si>
  <si>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</si>
  <si>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</si>
  <si>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</si>
  <si>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</si>
  <si>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</si>
  <si>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</si>
  <si>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</si>
  <si>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</si>
  <si>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</si>
  <si>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</si>
  <si>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</si>
  <si>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</si>
  <si>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</si>
  <si>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</si>
  <si>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</si>
  <si>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</si>
  <si>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</si>
  <si>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</si>
  <si>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</si>
  <si>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</si>
  <si>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</si>
  <si>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</si>
  <si>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</si>
  <si>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</si>
  <si>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</si>
  <si>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</si>
  <si>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</si>
  <si>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</si>
  <si>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</si>
  <si>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</si>
  <si>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</si>
  <si>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</si>
  <si>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</si>
  <si>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</si>
  <si>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</si>
  <si>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</si>
  <si>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</si>
  <si>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</si>
  <si>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</si>
  <si>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</si>
  <si>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</si>
  <si>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</si>
  <si>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</si>
  <si>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</si>
  <si>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</si>
  <si>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</si>
  <si>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</si>
  <si>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</si>
  <si>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</si>
  <si>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</si>
  <si>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</si>
  <si>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</si>
  <si>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</si>
  <si>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</si>
  <si>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</si>
  <si>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</si>
  <si>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</si>
  <si>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</si>
  <si>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</si>
  <si>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</si>
  <si>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</si>
  <si>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</si>
  <si>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</si>
  <si>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</si>
  <si>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</si>
  <si>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</si>
  <si>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</si>
  <si>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</si>
  <si>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</si>
  <si>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</si>
  <si>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</si>
  <si>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</si>
  <si>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</si>
  <si>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</si>
  <si>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</si>
  <si>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</si>
  <si>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</si>
  <si>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</si>
  <si>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</si>
  <si>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</si>
  <si>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</si>
  <si>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</si>
  <si>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</si>
  <si>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</si>
  <si>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</si>
  <si>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</si>
  <si>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</si>
  <si>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</si>
  <si>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</si>
  <si>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</si>
  <si>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</si>
  <si>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</si>
  <si>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</si>
  <si>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</si>
  <si>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</si>
  <si>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</si>
  <si>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</si>
  <si>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</si>
  <si>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</si>
  <si>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</si>
  <si>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</si>
  <si>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</si>
  <si>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</si>
  <si>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</si>
  <si>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</si>
  <si>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</si>
  <si>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</si>
  <si>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</si>
  <si>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</si>
  <si>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</si>
  <si>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</si>
  <si>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</si>
  <si>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</si>
  <si>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</si>
  <si>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</si>
  <si>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</si>
  <si>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</si>
  <si>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</si>
  <si>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</si>
  <si>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</si>
  <si>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</si>
  <si>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</si>
  <si>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</si>
  <si>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</si>
  <si>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</si>
  <si>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</si>
  <si>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</si>
  <si>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</si>
  <si>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</si>
  <si>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</si>
  <si>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</si>
  <si>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</si>
  <si>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</si>
  <si>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</si>
  <si>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</si>
  <si>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</si>
  <si>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</si>
  <si>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</si>
  <si>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</si>
  <si>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</si>
  <si>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</si>
  <si>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</si>
  <si>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</si>
  <si>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</si>
  <si>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</si>
  <si>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</si>
  <si>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</si>
  <si>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</si>
  <si>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</si>
  <si>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</si>
  <si>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</si>
  <si>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</si>
  <si>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</si>
  <si>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</si>
  <si>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</si>
  <si>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</si>
  <si>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</si>
  <si>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</si>
  <si>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</si>
  <si>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</si>
  <si>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</si>
  <si>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</si>
  <si>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</si>
  <si>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</si>
  <si>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</si>
  <si>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</si>
  <si>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</si>
  <si>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</si>
  <si>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</si>
  <si>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</si>
  <si>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</si>
  <si>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</si>
  <si>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</si>
  <si>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</si>
  <si>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</si>
  <si>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</si>
  <si>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</si>
  <si>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</si>
  <si>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</si>
  <si>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</si>
  <si>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</si>
  <si>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</si>
  <si>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</si>
  <si>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</si>
  <si>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</si>
  <si>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</si>
  <si>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</si>
  <si>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</si>
  <si>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</si>
  <si>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</si>
  <si>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</si>
  <si>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</si>
  <si>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</si>
  <si>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</si>
  <si>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</si>
  <si>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</si>
  <si>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</si>
  <si>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</si>
  <si>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</si>
  <si>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</si>
  <si>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</si>
  <si>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</si>
  <si>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</si>
  <si>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</si>
  <si>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</si>
  <si>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</si>
  <si>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</si>
  <si>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</si>
  <si>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</si>
  <si>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</si>
  <si>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</si>
  <si>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</si>
  <si>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</si>
  <si>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</si>
  <si>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</si>
  <si>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</si>
  <si>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</si>
  <si>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</si>
  <si>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</si>
  <si>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</si>
  <si>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</si>
  <si>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</si>
  <si>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</si>
  <si>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</si>
  <si>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</si>
  <si>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</si>
  <si>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</si>
  <si>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</si>
  <si>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</si>
  <si>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</si>
  <si>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</si>
  <si>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</si>
  <si>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</si>
  <si>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</si>
  <si>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</si>
  <si>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</si>
  <si>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</si>
  <si>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</si>
  <si>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</si>
  <si>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</si>
  <si>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</si>
  <si>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</si>
  <si>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</si>
  <si>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</si>
  <si>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</si>
  <si>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</si>
  <si>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</si>
  <si>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</si>
  <si>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</si>
  <si>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</si>
  <si>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</si>
  <si>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</si>
  <si>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</si>
  <si>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</si>
  <si>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</si>
  <si>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</si>
  <si>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</si>
  <si>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</si>
  <si>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</si>
  <si>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</si>
  <si>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</si>
  <si>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</si>
  <si>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</si>
  <si>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</si>
  <si>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</si>
  <si>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</si>
  <si>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</si>
  <si>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</si>
  <si>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</si>
  <si>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</si>
  <si>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</si>
  <si>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</si>
  <si>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</si>
  <si>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</si>
  <si>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</si>
  <si>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</si>
  <si>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</si>
  <si>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</si>
  <si>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</si>
  <si>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</si>
  <si>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</si>
  <si>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</si>
  <si>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</si>
  <si>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</si>
  <si>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</si>
  <si>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</si>
  <si>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</si>
  <si>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</si>
  <si>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</si>
  <si>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</si>
  <si>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</si>
  <si>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</si>
  <si>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</si>
  <si>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</si>
  <si>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</si>
  <si>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</si>
  <si>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</si>
  <si>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</si>
  <si>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</si>
  <si>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</si>
  <si>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</si>
  <si>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</si>
  <si>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</si>
  <si>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</si>
  <si>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</si>
  <si>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</si>
  <si>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</si>
  <si>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</si>
  <si>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</si>
  <si>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</si>
  <si>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</si>
  <si>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</si>
  <si>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</si>
  <si>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</si>
  <si>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</si>
  <si>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</si>
  <si>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</si>
  <si>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</si>
  <si>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</si>
  <si>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</si>
  <si>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</si>
  <si>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</si>
  <si>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</si>
  <si>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</si>
  <si>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</si>
  <si>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</si>
  <si>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</si>
  <si>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</si>
  <si>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</si>
  <si>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</si>
  <si>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</si>
  <si>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</si>
  <si>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</si>
  <si>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</si>
  <si>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</si>
  <si>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</si>
  <si>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</si>
  <si>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</si>
  <si>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</si>
  <si>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</si>
  <si>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</si>
  <si>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</si>
  <si>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</si>
  <si>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</si>
  <si>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</si>
  <si>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</si>
  <si>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</si>
  <si>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</si>
  <si>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</si>
  <si>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</si>
  <si>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</si>
  <si>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</si>
  <si>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</si>
  <si>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</si>
  <si>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</si>
  <si>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</si>
  <si>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</si>
  <si>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</si>
  <si>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</si>
  <si>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</si>
  <si>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</si>
  <si>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</si>
  <si>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</si>
  <si>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</si>
  <si>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</si>
  <si>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</si>
  <si>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</si>
  <si>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</si>
  <si>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</si>
  <si>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</si>
  <si>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</si>
  <si>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</si>
  <si>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</si>
  <si>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</si>
  <si>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</si>
  <si>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</si>
  <si>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</si>
  <si>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</si>
  <si>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</si>
  <si>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</si>
  <si>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</si>
  <si>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</si>
  <si>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</si>
  <si>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</si>
  <si>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</si>
  <si>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</si>
  <si>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</si>
  <si>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</si>
  <si>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</si>
  <si>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</si>
  <si>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</si>
  <si>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</si>
  <si>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</si>
  <si>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</si>
  <si>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</si>
  <si>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</si>
  <si>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</si>
  <si>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</si>
  <si>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</si>
  <si>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</si>
  <si>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</si>
  <si>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</si>
  <si>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</si>
  <si>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</si>
  <si>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</si>
  <si>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</si>
  <si>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</si>
  <si>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</si>
  <si>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</si>
  <si>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</si>
  <si>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</si>
  <si>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</si>
  <si>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</si>
  <si>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</si>
  <si>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</si>
  <si>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</si>
  <si>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</si>
  <si>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</si>
  <si>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</si>
  <si>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</si>
  <si>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</si>
  <si>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</si>
  <si>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</si>
  <si>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</si>
  <si>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</si>
  <si>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</si>
  <si>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</si>
  <si>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</si>
  <si>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</si>
  <si>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</si>
  <si>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</si>
  <si>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</si>
  <si>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</si>
  <si>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</si>
  <si>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</si>
  <si>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</si>
  <si>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</si>
  <si>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</si>
  <si>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</si>
  <si>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</si>
  <si>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</si>
  <si>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</si>
  <si>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</si>
  <si>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</si>
  <si>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</si>
  <si>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</si>
  <si>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</si>
  <si>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</si>
  <si>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</si>
  <si>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</si>
  <si>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</si>
  <si>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</si>
  <si>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</si>
  <si>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</si>
  <si>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</si>
  <si>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</si>
  <si>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</si>
  <si>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</si>
  <si>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</si>
  <si>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</si>
  <si>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</si>
  <si>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</si>
  <si>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</si>
  <si>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</si>
  <si>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</si>
  <si>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</si>
  <si>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</si>
  <si>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</si>
  <si>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</si>
  <si>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</si>
  <si>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</si>
  <si>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</si>
  <si>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</si>
  <si>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</si>
  <si>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</si>
  <si>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</si>
  <si>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</si>
  <si>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</si>
  <si>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</si>
  <si>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</si>
  <si>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</si>
  <si>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</si>
  <si>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</si>
  <si>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</si>
  <si>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</si>
  <si>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</si>
  <si>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</si>
  <si>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</si>
  <si>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</si>
  <si>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</si>
  <si>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</si>
  <si>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</si>
  <si>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</si>
  <si>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</si>
  <si>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</si>
  <si>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</si>
  <si>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</si>
  <si>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</si>
  <si>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</si>
  <si>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</si>
  <si>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</si>
  <si>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</si>
  <si>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</si>
  <si>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</si>
  <si>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</si>
  <si>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</si>
  <si>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</si>
  <si>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</si>
  <si>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</si>
  <si>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</si>
  <si>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</si>
  <si>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</si>
  <si>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</si>
  <si>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</si>
  <si>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</si>
  <si>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</si>
  <si>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</si>
  <si>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</si>
  <si>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</si>
  <si>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</si>
  <si>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</si>
  <si>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</si>
  <si>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</si>
  <si>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</si>
  <si>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</si>
  <si>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</si>
  <si>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</si>
  <si>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</si>
  <si>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</si>
  <si>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</si>
  <si>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</si>
  <si>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</si>
  <si>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</si>
  <si>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</si>
  <si>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</si>
  <si>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</si>
  <si>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</si>
  <si>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</si>
  <si>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</si>
  <si>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</si>
  <si>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</si>
  <si>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</si>
  <si>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</si>
  <si>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</si>
  <si>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</si>
  <si>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</si>
  <si>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</si>
  <si>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</si>
  <si>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</si>
  <si>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</si>
  <si>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</si>
  <si>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</si>
  <si>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</si>
  <si>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</si>
  <si>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</si>
  <si>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</si>
  <si>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</si>
  <si>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</si>
  <si>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</si>
  <si>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</si>
  <si>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</si>
  <si>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</si>
  <si>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</si>
  <si>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</si>
  <si>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</si>
  <si>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</si>
  <si>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</si>
  <si>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</si>
  <si>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</si>
  <si>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</si>
  <si>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</si>
  <si>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</si>
  <si>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</si>
  <si>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</si>
  <si>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</si>
  <si>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</si>
  <si>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</si>
  <si>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</si>
  <si>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</si>
  <si>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</si>
  <si>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</si>
  <si>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</si>
  <si>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</si>
  <si>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</si>
  <si>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</si>
  <si>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</si>
  <si>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</si>
  <si>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</si>
  <si>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</si>
  <si>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</si>
  <si>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</si>
  <si>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</si>
  <si>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</si>
  <si>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</si>
  <si>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</si>
  <si>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</si>
  <si>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</si>
  <si>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</si>
  <si>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</si>
  <si>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</si>
  <si>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</si>
  <si>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</si>
  <si>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</si>
  <si>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</si>
  <si>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</si>
  <si>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</si>
  <si>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</si>
  <si>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</si>
  <si>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</si>
  <si>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</si>
  <si>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</si>
  <si>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</si>
  <si>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</si>
  <si>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</si>
  <si>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</si>
  <si>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</si>
  <si>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</si>
  <si>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</si>
  <si>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</si>
  <si>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</si>
  <si>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</si>
  <si>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</si>
  <si>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</si>
  <si>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</si>
  <si>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</si>
  <si>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</si>
  <si>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</si>
  <si>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</si>
  <si>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</si>
  <si>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</si>
  <si>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</si>
  <si>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</si>
  <si>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</si>
  <si>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</si>
  <si>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</si>
  <si>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</si>
  <si>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</si>
  <si>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</si>
  <si>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</si>
  <si>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</si>
  <si>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</si>
  <si>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</si>
  <si>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</si>
  <si>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</si>
  <si>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</si>
  <si>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</si>
  <si>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</si>
  <si>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</si>
  <si>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</si>
  <si>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</si>
  <si>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</si>
  <si>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</si>
  <si>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</si>
  <si>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</si>
  <si>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</si>
  <si>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</si>
  <si>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</si>
  <si>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</si>
  <si>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</si>
  <si>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</si>
  <si>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</si>
  <si>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</si>
  <si>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</si>
  <si>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</si>
  <si>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</si>
  <si>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</si>
  <si>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</si>
  <si>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</si>
  <si>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</si>
  <si>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</si>
  <si>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</si>
  <si>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</si>
  <si>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</si>
  <si>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</si>
  <si>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</si>
  <si>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</si>
  <si>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</si>
  <si>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</si>
  <si>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</si>
  <si>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</si>
  <si>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</si>
  <si>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</si>
  <si>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</si>
  <si>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</si>
  <si>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</si>
  <si>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</si>
  <si>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</si>
  <si>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</si>
  <si>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</si>
  <si>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</si>
  <si>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</si>
  <si>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</si>
  <si>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</si>
  <si>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</si>
  <si>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</si>
  <si>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</si>
  <si>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</si>
  <si>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</si>
  <si>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</si>
  <si>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</si>
  <si>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</si>
  <si>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</si>
  <si>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</si>
  <si>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</si>
  <si>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</si>
  <si>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</si>
  <si>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</si>
  <si>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</si>
  <si>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</si>
  <si>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</si>
  <si>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</si>
  <si>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</si>
  <si>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</si>
  <si>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</si>
  <si>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</si>
  <si>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</si>
  <si>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</si>
  <si>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</si>
  <si>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</si>
  <si>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</si>
  <si>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</si>
  <si>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</si>
  <si>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</si>
  <si>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</si>
  <si>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</si>
  <si>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</si>
  <si>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</si>
  <si>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</si>
  <si>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</si>
  <si>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</si>
  <si>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</si>
  <si>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</si>
  <si>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</si>
  <si>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</si>
  <si>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</si>
  <si>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</si>
  <si>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</si>
  <si>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</si>
  <si>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</si>
  <si>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</si>
  <si>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</si>
  <si>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</si>
  <si>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</si>
  <si>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</si>
  <si>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</si>
  <si>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</si>
  <si>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</si>
  <si>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</si>
  <si>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</si>
  <si>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</si>
  <si>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</si>
  <si>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</si>
  <si>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</si>
  <si>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</si>
  <si>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</si>
  <si>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</si>
  <si>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</si>
  <si>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</si>
  <si>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</si>
  <si>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</si>
  <si>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</si>
  <si>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</si>
  <si>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</si>
  <si>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</si>
  <si>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</si>
  <si>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</si>
  <si>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</si>
  <si>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</si>
  <si>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</si>
  <si>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</si>
  <si>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</si>
  <si>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</si>
  <si>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</si>
  <si>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</si>
  <si>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</si>
  <si>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</si>
  <si>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</si>
  <si>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</si>
  <si>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</si>
  <si>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</si>
  <si>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</si>
  <si>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</si>
  <si>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</si>
  <si>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</si>
  <si>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</si>
  <si>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</si>
  <si>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</si>
  <si>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</si>
  <si>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</si>
  <si>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</si>
  <si>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</si>
  <si>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</si>
  <si>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</si>
  <si>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</si>
  <si>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</si>
  <si>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</si>
  <si>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</si>
  <si>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</si>
  <si>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</si>
  <si>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</si>
  <si>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</si>
  <si>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</si>
  <si>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</si>
  <si>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</si>
  <si>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</si>
  <si>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</si>
  <si>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</si>
  <si>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</si>
  <si>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</si>
  <si>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</si>
  <si>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</si>
  <si>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</si>
  <si>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</si>
  <si>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</si>
  <si>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</si>
  <si>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</si>
  <si>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</si>
  <si>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</si>
  <si>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</si>
  <si>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</si>
  <si>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</si>
  <si>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</si>
  <si>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</si>
  <si>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</si>
  <si>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</si>
  <si>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</si>
  <si>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</si>
  <si>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</si>
  <si>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</si>
  <si>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</si>
  <si>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</si>
  <si>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</si>
  <si>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</si>
  <si>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</si>
  <si>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</si>
  <si>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</si>
  <si>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</si>
  <si>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</si>
  <si>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</si>
  <si>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</si>
  <si>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</si>
  <si>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</si>
  <si>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</si>
  <si>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</si>
  <si>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</si>
  <si>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</si>
  <si>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</si>
  <si>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</si>
  <si>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</si>
  <si>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</si>
  <si>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</si>
  <si>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</si>
  <si>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</si>
  <si>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</si>
  <si>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</si>
  <si>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</si>
  <si>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</si>
  <si>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</si>
  <si>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</si>
  <si>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</si>
  <si>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</si>
  <si>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</si>
  <si>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</si>
  <si>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</si>
  <si>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</si>
  <si>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</si>
  <si>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</si>
  <si>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</si>
  <si>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</si>
  <si>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</si>
  <si>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</si>
  <si>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</si>
  <si>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</si>
  <si>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</si>
  <si>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</si>
  <si>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</si>
  <si>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</si>
  <si>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</si>
  <si>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</si>
  <si>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</si>
  <si>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</si>
  <si>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</si>
  <si>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</si>
  <si>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</si>
  <si>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</si>
  <si>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</si>
  <si>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</si>
  <si>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</si>
  <si>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</si>
  <si>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</si>
  <si>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</si>
  <si>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</si>
  <si>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</si>
  <si>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</si>
  <si>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</si>
  <si>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</si>
  <si>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</si>
  <si>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</si>
  <si>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</si>
  <si>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</si>
  <si>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</si>
  <si>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</si>
  <si>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</si>
  <si>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</si>
  <si>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</si>
  <si>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</si>
  <si>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</si>
  <si>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</si>
  <si>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</si>
  <si>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</si>
  <si>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</si>
  <si>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</si>
  <si>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</si>
  <si>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</si>
  <si>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</si>
  <si>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</si>
  <si>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</si>
  <si>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</si>
  <si>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</si>
  <si>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</si>
  <si>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</si>
  <si>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</si>
  <si>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</si>
  <si>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</si>
  <si>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</si>
  <si>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</si>
  <si>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</si>
  <si>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</si>
  <si>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</si>
  <si>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</si>
  <si>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</si>
  <si>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</si>
  <si>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</si>
  <si>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</si>
  <si>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</si>
  <si>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</si>
  <si>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</si>
  <si>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</si>
  <si>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</si>
  <si>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</si>
  <si>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</si>
  <si>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</si>
  <si>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</si>
  <si>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</si>
  <si>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</si>
  <si>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</si>
  <si>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</si>
  <si>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</si>
  <si>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</si>
  <si>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</si>
  <si>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</si>
  <si>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</si>
  <si>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</si>
  <si>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</si>
  <si>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</si>
  <si>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</si>
  <si>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</si>
  <si>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</si>
  <si>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</si>
  <si>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</si>
  <si>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</si>
  <si>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</si>
  <si>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</si>
  <si>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</si>
  <si>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</si>
  <si>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</si>
  <si>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</si>
  <si>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</si>
  <si>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</si>
  <si>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</si>
  <si>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</si>
  <si>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</si>
  <si>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</si>
  <si>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</si>
  <si>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</si>
  <si>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</si>
  <si>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</si>
  <si>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</si>
  <si>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</si>
  <si>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</si>
  <si>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</si>
  <si>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</si>
  <si>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</si>
  <si>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</si>
  <si>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</si>
  <si>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</si>
  <si>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</si>
  <si>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</si>
  <si>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</si>
  <si>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</si>
  <si>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</si>
  <si>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</si>
  <si>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</si>
  <si>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</si>
  <si>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</si>
  <si>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</si>
  <si>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</si>
  <si>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</si>
  <si>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</si>
  <si>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</si>
  <si>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</si>
  <si>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</si>
  <si>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</si>
  <si>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</si>
  <si>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</si>
  <si>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</si>
  <si>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</si>
  <si>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</si>
  <si>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</si>
  <si>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</si>
  <si>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</si>
  <si>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</si>
  <si>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</si>
  <si>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</si>
  <si>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</si>
  <si>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</si>
  <si>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</si>
  <si>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</si>
  <si>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</si>
  <si>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</si>
  <si>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</si>
  <si>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</si>
  <si>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</si>
  <si>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</si>
  <si>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</si>
  <si>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</si>
  <si>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</si>
  <si>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</si>
  <si>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</si>
  <si>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</si>
  <si>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</si>
  <si>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</si>
  <si>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</si>
  <si>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</si>
  <si>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</si>
  <si>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</si>
  <si>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</si>
  <si>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</si>
  <si>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</si>
  <si>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</si>
  <si>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</si>
  <si>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</si>
  <si>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</si>
  <si>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</si>
  <si>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</si>
  <si>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</si>
  <si>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</si>
  <si>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</si>
  <si>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</si>
  <si>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</si>
  <si>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</si>
  <si>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</si>
  <si>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</si>
  <si>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</si>
  <si>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</si>
  <si>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</si>
  <si>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</si>
  <si>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</si>
  <si>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</si>
  <si>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</si>
  <si>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</si>
  <si>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</si>
  <si>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</si>
  <si>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</si>
  <si>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</si>
  <si>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</si>
  <si>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</si>
  <si>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</si>
  <si>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</si>
  <si>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</si>
  <si>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</si>
  <si>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</si>
  <si>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</si>
  <si>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</si>
  <si>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</si>
  <si>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</si>
  <si>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</si>
  <si>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</si>
  <si>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</si>
  <si>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</si>
  <si>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</si>
  <si>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</si>
  <si>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</si>
  <si>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</si>
  <si>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</si>
  <si>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</si>
  <si>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</si>
  <si>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</si>
  <si>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</si>
  <si>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</si>
  <si>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</si>
  <si>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</si>
  <si>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</si>
  <si>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</si>
  <si>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</si>
  <si>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</si>
  <si>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</si>
  <si>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</si>
  <si>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</si>
  <si>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</si>
  <si>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</si>
  <si>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</si>
  <si>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</si>
  <si>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</si>
  <si>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</si>
  <si>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</si>
  <si>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</si>
  <si>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</si>
  <si>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</si>
  <si>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</si>
  <si>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</si>
  <si>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</si>
  <si>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</si>
  <si>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</si>
  <si>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</si>
  <si>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</si>
  <si>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</si>
  <si>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</si>
  <si>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</si>
  <si>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</si>
  <si>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</si>
  <si>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</si>
  <si>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</si>
  <si>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</si>
  <si>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</si>
  <si>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</si>
  <si>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</si>
  <si>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</si>
  <si>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</si>
  <si>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</si>
  <si>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</si>
  <si>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</si>
  <si>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</si>
  <si>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</si>
  <si>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</si>
  <si>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</si>
  <si>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</si>
  <si>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</si>
  <si>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</si>
  <si>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</si>
  <si>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</si>
  <si>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</si>
  <si>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</si>
  <si>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</si>
  <si>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</si>
  <si>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</si>
  <si>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</si>
  <si>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</si>
  <si>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</si>
  <si>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</si>
  <si>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</si>
  <si>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</si>
  <si>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</si>
  <si>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</si>
  <si>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</si>
  <si>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</si>
  <si>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</si>
  <si>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</si>
  <si>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</si>
  <si>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</si>
  <si>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</si>
  <si>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</si>
  <si>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</si>
  <si>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</si>
  <si>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</si>
  <si>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</si>
  <si>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</si>
  <si>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</si>
  <si>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</si>
  <si>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</si>
  <si>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</si>
  <si>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</si>
  <si>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</si>
  <si>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</si>
  <si>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</si>
  <si>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</si>
  <si>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</si>
  <si>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</si>
  <si>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</si>
  <si>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</si>
  <si>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</si>
  <si>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</si>
  <si>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</si>
  <si>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</si>
  <si>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</si>
  <si>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</si>
  <si>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</si>
  <si>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</si>
  <si>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</si>
  <si>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</si>
  <si>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</si>
  <si>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</si>
  <si>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</si>
  <si>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</si>
  <si>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</si>
  <si>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</si>
  <si>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</si>
  <si>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</si>
  <si>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</si>
  <si>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</si>
  <si>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</si>
  <si>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</si>
  <si>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</si>
  <si>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</si>
  <si>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</si>
  <si>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</si>
  <si>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</si>
  <si>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</si>
  <si>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</si>
  <si>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</si>
  <si>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</si>
  <si>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</si>
  <si>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</si>
  <si>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</si>
  <si>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</si>
  <si>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</si>
  <si>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</si>
  <si>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</si>
  <si>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</si>
  <si>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</si>
  <si>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</si>
  <si>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</si>
  <si>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</si>
  <si>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</si>
  <si>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</si>
  <si>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</si>
  <si>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</si>
  <si>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</si>
  <si>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</si>
  <si>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</si>
  <si>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</si>
  <si>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</si>
  <si>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</si>
  <si>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</si>
  <si>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</si>
  <si>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</si>
  <si>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</si>
  <si>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</si>
  <si>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</si>
  <si>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</si>
  <si>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</si>
  <si>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</si>
  <si>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</si>
  <si>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</si>
  <si>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</si>
  <si>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</si>
  <si>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</si>
  <si>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</si>
  <si>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</si>
  <si>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</si>
  <si>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</si>
  <si>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</si>
  <si>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</si>
  <si>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</si>
  <si>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</si>
  <si>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</si>
  <si>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</si>
  <si>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</si>
  <si>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</si>
  <si>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</si>
  <si>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</si>
  <si>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</si>
  <si>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</si>
  <si>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</si>
  <si>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</si>
  <si>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</si>
  <si>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</si>
  <si>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</si>
  <si>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</si>
  <si>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</si>
  <si>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</si>
  <si>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</si>
  <si>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</si>
  <si>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</si>
  <si>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</si>
  <si>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</si>
  <si>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</si>
  <si>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</si>
  <si>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</si>
  <si>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</si>
  <si>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</si>
  <si>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</si>
  <si>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</si>
  <si>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</si>
  <si>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</si>
  <si>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</si>
  <si>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</si>
  <si>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</si>
  <si>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</si>
  <si>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</si>
  <si>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</si>
  <si>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</si>
  <si>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</si>
  <si>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</si>
  <si>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</si>
  <si>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</si>
  <si>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</si>
  <si>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</si>
  <si>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</si>
  <si>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</si>
  <si>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</si>
  <si>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</si>
  <si>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</si>
  <si>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</si>
  <si>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</si>
  <si>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</si>
  <si>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</si>
  <si>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</si>
  <si>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</si>
  <si>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</si>
  <si>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</si>
  <si>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</si>
  <si>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</si>
  <si>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</si>
  <si>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</si>
  <si>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</si>
  <si>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</si>
  <si>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</si>
  <si>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</si>
  <si>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</si>
  <si>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</si>
  <si>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</si>
  <si>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</si>
  <si>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</si>
  <si>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</si>
  <si>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</si>
  <si>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</si>
  <si>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</si>
  <si>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</si>
  <si>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</si>
  <si>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</si>
  <si>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</si>
  <si>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</si>
  <si>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</si>
  <si>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</si>
  <si>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</si>
  <si>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</si>
  <si>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</si>
  <si>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</si>
  <si>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</si>
  <si>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</si>
  <si>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</si>
  <si>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</si>
  <si>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</si>
  <si>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</si>
  <si>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</si>
  <si>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</si>
  <si>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</si>
  <si>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</si>
  <si>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</si>
  <si>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</si>
  <si>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</si>
  <si>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</si>
  <si>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</si>
  <si>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</si>
  <si>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</si>
  <si>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</si>
  <si>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</si>
  <si>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</si>
  <si>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</si>
  <si>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</si>
  <si>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</si>
  <si>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</si>
  <si>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</si>
  <si>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</si>
  <si>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</si>
  <si>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</si>
  <si>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</si>
  <si>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</si>
  <si>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</si>
  <si>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</si>
  <si>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</si>
  <si>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</si>
  <si>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</si>
  <si>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</si>
  <si>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</si>
  <si>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</si>
  <si>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</si>
  <si>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</si>
  <si>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</si>
  <si>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</si>
  <si>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</si>
  <si>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</si>
  <si>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</si>
  <si>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</si>
  <si>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</si>
  <si>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</si>
  <si>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</si>
  <si>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</si>
  <si>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</si>
  <si>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</si>
  <si>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</si>
  <si>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</si>
  <si>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</si>
  <si>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</si>
  <si>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</si>
  <si>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</si>
  <si>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</si>
  <si>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</si>
  <si>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</si>
  <si>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</si>
  <si>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</si>
  <si>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</si>
  <si>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</si>
  <si>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</si>
  <si>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</si>
  <si>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</si>
  <si>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</si>
  <si>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</si>
  <si>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</si>
  <si>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</si>
  <si>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</si>
  <si>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</si>
  <si>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</si>
  <si>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</si>
  <si>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</si>
  <si>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</si>
  <si>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</si>
  <si>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</si>
  <si>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</si>
  <si>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</si>
  <si>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</si>
  <si>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</si>
  <si>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</si>
  <si>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</si>
  <si>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</si>
  <si>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</si>
  <si>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</si>
  <si>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</si>
  <si>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</si>
  <si>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</si>
  <si>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</si>
  <si>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</si>
  <si>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</si>
  <si>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</si>
  <si>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</si>
  <si>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</si>
  <si>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</si>
  <si>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</si>
  <si>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</si>
  <si>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</si>
  <si>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</si>
  <si>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</si>
  <si>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</si>
  <si>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</si>
  <si>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</si>
  <si>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</si>
  <si>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</si>
  <si>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</si>
  <si>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</si>
  <si>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</si>
  <si>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</si>
  <si>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</si>
  <si>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</si>
  <si>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</si>
  <si>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</si>
  <si>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</si>
  <si>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</si>
  <si>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</si>
  <si>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</si>
  <si>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</si>
  <si>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</si>
  <si>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</si>
  <si>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</si>
  <si>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</si>
  <si>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</si>
  <si>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</si>
  <si>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</si>
  <si>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</si>
  <si>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</si>
  <si>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</si>
  <si>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</si>
  <si>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</si>
  <si>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</si>
  <si>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</si>
  <si>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</si>
  <si>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</si>
  <si>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</si>
  <si>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</si>
  <si>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</si>
  <si>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</si>
  <si>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</si>
  <si>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</si>
  <si>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</si>
  <si>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</si>
  <si>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</si>
  <si>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</si>
  <si>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</si>
  <si>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</si>
  <si>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</si>
  <si>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</si>
  <si>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</si>
  <si>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</si>
  <si>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</si>
  <si>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</si>
  <si>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</si>
  <si>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</si>
  <si>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</si>
  <si>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</si>
  <si>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</si>
  <si>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</si>
  <si>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</si>
  <si>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</si>
  <si>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</si>
  <si>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</si>
  <si>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</si>
  <si>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</si>
  <si>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</si>
  <si>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</si>
  <si>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</si>
  <si>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</si>
  <si>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</si>
  <si>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</si>
  <si>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</si>
  <si>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</si>
  <si>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</si>
  <si>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</si>
  <si>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</si>
  <si>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</si>
  <si>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</si>
  <si>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</si>
  <si>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</si>
  <si>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</si>
  <si>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</si>
  <si>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</si>
  <si>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</si>
  <si>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</si>
  <si>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</si>
  <si>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</si>
  <si>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</si>
  <si>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</si>
  <si>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</si>
  <si>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</si>
  <si>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</si>
  <si>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</si>
  <si>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</si>
  <si>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</si>
  <si>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</si>
  <si>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</si>
  <si>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</si>
  <si>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</si>
  <si>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</si>
  <si>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</si>
  <si>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</si>
  <si>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</si>
  <si>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</si>
  <si>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</si>
  <si>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</si>
  <si>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</si>
  <si>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</si>
  <si>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</si>
  <si>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</si>
  <si>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</si>
  <si>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</si>
  <si>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</si>
  <si>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</si>
  <si>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</si>
  <si>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</si>
  <si>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</si>
  <si>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</si>
  <si>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</si>
  <si>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</si>
  <si>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</si>
  <si>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</si>
  <si>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</si>
  <si>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</si>
  <si>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</si>
  <si>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</si>
  <si>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</si>
  <si>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</si>
  <si>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</si>
  <si>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</si>
  <si>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</si>
  <si>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</si>
  <si>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</si>
  <si>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</si>
  <si>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</si>
  <si>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</si>
  <si>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</si>
  <si>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</si>
  <si>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</si>
  <si>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</si>
  <si>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</si>
  <si>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</si>
  <si>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</si>
  <si>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</si>
  <si>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</si>
  <si>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</si>
  <si>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</si>
  <si>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</si>
  <si>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</si>
  <si>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</si>
  <si>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</si>
  <si>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</si>
  <si>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</si>
  <si>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</si>
  <si>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</si>
  <si>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</si>
  <si>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</si>
  <si>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</si>
  <si>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</si>
  <si>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</si>
  <si>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</si>
  <si>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</si>
  <si>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</si>
  <si>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</si>
  <si>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</si>
  <si>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</si>
  <si>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</si>
  <si>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</si>
  <si>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</si>
  <si>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</si>
  <si>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</si>
  <si>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</si>
  <si>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</si>
  <si>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</si>
  <si>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</si>
  <si>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</si>
  <si>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</si>
  <si>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</si>
  <si>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</si>
  <si>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</si>
  <si>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</si>
  <si>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</si>
  <si>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</si>
  <si>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</si>
  <si>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</si>
  <si>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</si>
  <si>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</si>
  <si>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</si>
  <si>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</si>
  <si>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</si>
  <si>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</si>
  <si>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</si>
  <si>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</si>
  <si>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</si>
  <si>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</si>
  <si>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</si>
  <si>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</si>
  <si>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</si>
  <si>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</si>
  <si>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</si>
  <si>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</si>
  <si>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</si>
  <si>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</si>
  <si>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</si>
  <si>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</si>
  <si>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</si>
  <si>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</si>
  <si>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</si>
  <si>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</si>
  <si>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</si>
  <si>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</si>
  <si>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</si>
  <si>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</si>
  <si>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</si>
  <si>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</si>
  <si>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</si>
  <si>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</si>
  <si>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</si>
  <si>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</si>
  <si>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</si>
  <si>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</si>
  <si>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</si>
  <si>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</si>
  <si>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</si>
  <si>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</si>
  <si>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</si>
  <si>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</si>
  <si>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</si>
  <si>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</si>
  <si>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</si>
  <si>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</si>
  <si>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</si>
  <si>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</si>
  <si>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</si>
  <si>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</si>
  <si>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</si>
  <si>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</si>
  <si>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</si>
  <si>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</si>
  <si>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</si>
  <si>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</si>
  <si>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</si>
  <si>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</si>
  <si>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</si>
  <si>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</si>
  <si>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</si>
  <si>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</si>
  <si>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</si>
  <si>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</si>
  <si>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</si>
  <si>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</si>
  <si>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</si>
  <si>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</si>
  <si>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</si>
  <si>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</si>
  <si>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</si>
  <si>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</si>
  <si>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</si>
  <si>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</si>
  <si>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</si>
  <si>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</si>
  <si>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</si>
  <si>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</si>
  <si>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</si>
  <si>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</si>
  <si>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</si>
  <si>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</si>
  <si>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</si>
  <si>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</si>
  <si>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</si>
  <si>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</si>
  <si>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</si>
  <si>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</si>
  <si>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</si>
  <si>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</si>
  <si>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</si>
  <si>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</si>
  <si>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</si>
  <si>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</si>
  <si>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</si>
  <si>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</si>
  <si>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</si>
  <si>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</si>
  <si>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</si>
  <si>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</si>
  <si>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</si>
  <si>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</si>
  <si>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</si>
  <si>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</si>
  <si>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</si>
  <si>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</si>
  <si>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</si>
  <si>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</si>
  <si>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</si>
  <si>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</si>
  <si>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</si>
  <si>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</si>
  <si>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</si>
  <si>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</si>
  <si>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</si>
  <si>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</si>
  <si>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</si>
  <si>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</si>
  <si>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</si>
  <si>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</si>
  <si>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</si>
  <si>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</si>
  <si>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</si>
  <si>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</si>
  <si>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</si>
  <si>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</si>
  <si>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</si>
  <si>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</si>
  <si>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</si>
  <si>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</si>
  <si>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</si>
  <si>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</si>
  <si>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</si>
  <si>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</si>
  <si>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</si>
  <si>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</si>
  <si>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</si>
  <si>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</si>
  <si>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</si>
  <si>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</si>
  <si>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</si>
  <si>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</si>
  <si>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</si>
  <si>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</si>
  <si>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</si>
  <si>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</si>
  <si>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</si>
  <si>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</si>
  <si>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</si>
  <si>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</si>
  <si>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</si>
  <si>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</si>
  <si>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</si>
  <si>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</si>
  <si>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</si>
  <si>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</si>
  <si>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</si>
  <si>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</si>
  <si>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</si>
  <si>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</si>
  <si>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</si>
  <si>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</si>
  <si>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</si>
  <si>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</si>
  <si>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</si>
  <si>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</si>
  <si>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</si>
  <si>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</si>
  <si>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</si>
  <si>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</si>
  <si>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</si>
  <si>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</si>
  <si>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</si>
  <si>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</si>
  <si>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</si>
  <si>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</si>
  <si>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</si>
  <si>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</si>
  <si>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</si>
  <si>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</si>
  <si>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</si>
  <si>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</si>
  <si>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</si>
  <si>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</si>
  <si>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</si>
  <si>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</si>
  <si>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</si>
  <si>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</si>
  <si>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</si>
  <si>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</si>
  <si>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</si>
  <si>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</si>
  <si>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</si>
  <si>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</si>
  <si>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</si>
  <si>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</si>
  <si>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</si>
  <si>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</si>
  <si>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</si>
  <si>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</si>
  <si>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</si>
  <si>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</si>
  <si>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</si>
  <si>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</si>
  <si>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</si>
  <si>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</si>
  <si>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</si>
  <si>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</si>
  <si>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</si>
  <si>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</si>
  <si>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</si>
  <si>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</si>
  <si>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</si>
  <si>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</si>
  <si>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</si>
  <si>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</si>
  <si>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</si>
  <si>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</si>
  <si>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</si>
  <si>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</si>
  <si>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</si>
  <si>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</si>
  <si>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</si>
  <si>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</si>
  <si>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</si>
  <si>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</si>
  <si>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</si>
  <si>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</si>
  <si>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</si>
  <si>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</si>
  <si>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</si>
  <si>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</si>
  <si>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</si>
  <si>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</si>
  <si>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</si>
  <si>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</si>
  <si>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</si>
  <si>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</si>
  <si>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</si>
  <si>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</si>
  <si>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</si>
  <si>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</si>
  <si>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</si>
  <si>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</si>
  <si>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</si>
  <si>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</si>
  <si>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</si>
  <si>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</si>
  <si>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</si>
  <si>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</si>
  <si>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</si>
  <si>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</si>
  <si>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</si>
  <si>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</si>
  <si>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</si>
  <si>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</si>
  <si>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</si>
  <si>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</si>
  <si>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</si>
  <si>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</si>
  <si>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</si>
  <si>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</si>
  <si>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</si>
  <si>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</si>
  <si>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</si>
  <si>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</si>
  <si>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</si>
  <si>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</si>
  <si>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</si>
  <si>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</si>
  <si>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</si>
  <si>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</si>
  <si>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</si>
  <si>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</si>
  <si>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</si>
  <si>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</si>
  <si>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</si>
  <si>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</si>
  <si>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</si>
  <si>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</si>
  <si>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</si>
  <si>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</si>
  <si>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</si>
  <si>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</si>
  <si>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</si>
  <si>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</si>
  <si>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</si>
  <si>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</si>
  <si>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</si>
  <si>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</si>
  <si>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</si>
  <si>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</si>
  <si>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</si>
  <si>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</si>
  <si>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</si>
  <si>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</si>
  <si>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</si>
  <si>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</si>
  <si>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</si>
  <si>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</si>
  <si>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</si>
  <si>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</si>
  <si>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</si>
  <si>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</si>
  <si>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</si>
  <si>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</si>
  <si>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</si>
  <si>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</si>
  <si>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</si>
  <si>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</si>
  <si>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</si>
  <si>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</si>
  <si>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</si>
  <si>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</si>
  <si>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</si>
  <si>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</si>
  <si>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</si>
  <si>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</si>
  <si>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</si>
  <si>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</si>
  <si>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</si>
  <si>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</si>
  <si>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</si>
  <si>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</si>
  <si>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</si>
  <si>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</si>
  <si>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</si>
  <si>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</si>
  <si>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</si>
  <si>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</si>
  <si>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</si>
  <si>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</si>
  <si>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</si>
  <si>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</si>
  <si>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</si>
  <si>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</si>
  <si>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</si>
  <si>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</si>
  <si>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</si>
  <si>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</si>
  <si>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</si>
  <si>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</si>
  <si>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</si>
  <si>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</si>
  <si>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</si>
  <si>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</si>
  <si>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</si>
  <si>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</si>
  <si>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</si>
  <si>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</si>
  <si>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</si>
  <si>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</si>
  <si>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</si>
  <si>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</si>
  <si>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</si>
  <si>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</si>
  <si>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</si>
  <si>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</si>
  <si>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</si>
  <si>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</si>
  <si>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</si>
  <si>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</si>
  <si>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</si>
  <si>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</si>
  <si>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</si>
  <si>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</si>
  <si>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</si>
  <si>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</si>
  <si>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</si>
  <si>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</si>
  <si>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</si>
  <si>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</si>
  <si>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</si>
  <si>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</si>
  <si>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</si>
  <si>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</si>
  <si>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</si>
  <si>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</si>
  <si>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</si>
  <si>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</si>
  <si>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</si>
  <si>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</si>
  <si>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</si>
  <si>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</si>
  <si>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</si>
  <si>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</si>
  <si>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</si>
  <si>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</si>
  <si>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</si>
  <si>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</si>
  <si>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</si>
  <si>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</si>
  <si>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</si>
  <si>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</si>
  <si>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</si>
  <si>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</si>
  <si>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</si>
  <si>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</si>
  <si>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</si>
  <si>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</si>
  <si>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</si>
  <si>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</si>
  <si>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</si>
  <si>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</si>
  <si>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</si>
  <si>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</si>
  <si>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</si>
  <si>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</si>
  <si>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</si>
  <si>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</si>
  <si>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</si>
  <si>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</si>
  <si>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</si>
  <si>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</si>
  <si>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</si>
  <si>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</si>
  <si>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</si>
  <si>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</si>
  <si>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</si>
  <si>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</si>
  <si>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</si>
  <si>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</si>
  <si>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</si>
  <si>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</si>
  <si>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</si>
  <si>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</si>
  <si>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</si>
  <si>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</si>
  <si>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</si>
  <si>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</si>
  <si>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</si>
  <si>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</si>
  <si>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</si>
  <si>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</si>
  <si>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</si>
  <si>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</si>
  <si>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</si>
  <si>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</si>
  <si>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</si>
  <si>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</si>
  <si>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</si>
  <si>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</si>
  <si>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</si>
  <si>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</si>
  <si>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</si>
  <si>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</si>
  <si>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</si>
  <si>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</si>
  <si>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</si>
  <si>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</si>
  <si>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</si>
  <si>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</si>
  <si>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</si>
  <si>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</si>
  <si>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</si>
  <si>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</si>
  <si>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</si>
  <si>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</si>
  <si>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</si>
  <si>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</si>
  <si>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</si>
  <si>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</si>
  <si>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</si>
  <si>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</si>
  <si>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</si>
  <si>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</si>
  <si>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</si>
  <si>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</si>
  <si>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</si>
  <si>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</si>
  <si>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</si>
  <si>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</si>
  <si>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</si>
  <si>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</si>
  <si>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</si>
  <si>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</si>
  <si>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</si>
  <si>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</si>
  <si>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</si>
  <si>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</si>
  <si>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</si>
  <si>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</si>
  <si>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</si>
  <si>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</si>
  <si>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</si>
  <si>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</si>
  <si>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</si>
  <si>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</si>
  <si>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</si>
  <si>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</si>
  <si>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</si>
  <si>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</si>
  <si>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</si>
  <si>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</si>
  <si>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</si>
  <si>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</si>
  <si>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</si>
  <si>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</si>
  <si>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</si>
  <si>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</si>
  <si>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</si>
  <si>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</si>
  <si>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</si>
  <si>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</si>
  <si>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</si>
  <si>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</si>
  <si>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</si>
  <si>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</si>
  <si>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</si>
  <si>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</si>
  <si>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</si>
  <si>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</si>
  <si>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</si>
  <si>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</si>
  <si>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</si>
  <si>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</si>
  <si>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</si>
  <si>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</si>
  <si>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</si>
  <si>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</si>
  <si>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</si>
  <si>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</si>
  <si>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</si>
  <si>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</si>
  <si>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</si>
  <si>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</si>
  <si>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</si>
  <si>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</si>
  <si>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</si>
  <si>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</si>
  <si>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</si>
  <si>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</si>
  <si>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</si>
  <si>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</si>
  <si>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</si>
  <si>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</si>
  <si>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</si>
  <si>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</si>
  <si>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</si>
  <si>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</si>
  <si>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</si>
  <si>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</si>
  <si>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</si>
  <si>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</si>
  <si>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</si>
  <si>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</si>
  <si>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</si>
  <si>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</si>
  <si>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</si>
  <si>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</si>
  <si>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</si>
  <si>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</si>
  <si>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</si>
  <si>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</si>
  <si>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</si>
  <si>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</si>
  <si>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</si>
  <si>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</si>
  <si>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</si>
  <si>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</si>
  <si>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</si>
  <si>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</si>
  <si>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</si>
  <si>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</si>
  <si>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</si>
  <si>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</si>
  <si>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</si>
  <si>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</si>
  <si>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</si>
  <si>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</si>
  <si>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</si>
  <si>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</si>
  <si>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</si>
  <si>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</si>
  <si>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</si>
  <si>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</si>
  <si>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</si>
  <si>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</si>
  <si>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</si>
  <si>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</si>
  <si>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</si>
  <si>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</si>
  <si>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</si>
  <si>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</si>
  <si>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</si>
  <si>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</si>
  <si>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</si>
  <si>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</si>
  <si>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</si>
  <si>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</si>
  <si>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</si>
  <si>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</si>
  <si>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</si>
  <si>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</si>
  <si>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</si>
  <si>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</si>
  <si>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</si>
  <si>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</si>
  <si>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</si>
  <si>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</si>
  <si>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</si>
  <si>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</si>
  <si>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</si>
  <si>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</si>
  <si>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</si>
  <si>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</si>
  <si>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</si>
  <si>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</si>
  <si>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</si>
  <si>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</si>
  <si>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</si>
  <si>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</si>
  <si>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</si>
  <si>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</si>
  <si>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</si>
  <si>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</si>
  <si>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</si>
  <si>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</si>
  <si>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</si>
  <si>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</si>
  <si>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</si>
  <si>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</si>
  <si>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</si>
  <si>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</si>
  <si>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</si>
  <si>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</si>
  <si>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</si>
  <si>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</si>
  <si>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</si>
  <si>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</si>
  <si>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</si>
  <si>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</si>
  <si>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</si>
  <si>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</si>
  <si>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</si>
  <si>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</si>
  <si>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</si>
  <si>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</si>
  <si>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</si>
  <si>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</si>
  <si>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</si>
  <si>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</si>
  <si>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</si>
  <si>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</si>
  <si>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</si>
  <si>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</si>
  <si>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</si>
  <si>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</si>
  <si>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</si>
  <si>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</si>
  <si>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</si>
  <si>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</si>
  <si>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</si>
  <si>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</si>
  <si>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</si>
  <si>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</si>
  <si>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</si>
  <si>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</si>
  <si>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</si>
  <si>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</si>
  <si>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</si>
  <si>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</si>
  <si>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</si>
  <si>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</si>
  <si>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</si>
  <si>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</si>
  <si>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</si>
  <si>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</si>
  <si>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</si>
  <si>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</si>
  <si>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</si>
  <si>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</si>
  <si>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</si>
  <si>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</si>
  <si>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</si>
  <si>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</si>
  <si>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</si>
  <si>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</si>
  <si>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</si>
  <si>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</si>
  <si>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</si>
  <si>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</si>
  <si>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</si>
  <si>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</si>
  <si>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</si>
  <si>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</si>
  <si>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</si>
  <si>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</si>
  <si>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</si>
  <si>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</si>
  <si>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</si>
  <si>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</si>
  <si>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</si>
  <si>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</si>
  <si>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</si>
  <si>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</si>
  <si>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</si>
  <si>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</si>
  <si>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</si>
  <si>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</si>
  <si>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</si>
  <si>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</si>
  <si>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</si>
  <si>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</si>
  <si>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</si>
  <si>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</si>
  <si>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</si>
  <si>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</si>
  <si>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</si>
  <si>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</si>
  <si>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</si>
  <si>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</si>
  <si>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</si>
  <si>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</si>
  <si>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</si>
  <si>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</si>
  <si>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</si>
  <si>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</si>
  <si>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</si>
  <si>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</si>
  <si>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</si>
  <si>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</si>
  <si>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</si>
  <si>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</si>
  <si>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</si>
  <si>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</si>
  <si>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</si>
  <si>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</si>
  <si>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</si>
  <si>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</si>
  <si>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</si>
  <si>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</si>
  <si>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</si>
  <si>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</si>
  <si>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</si>
  <si>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</si>
  <si>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</si>
  <si>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</si>
  <si>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</si>
  <si>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</si>
  <si>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</si>
  <si>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</si>
  <si>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</si>
  <si>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</si>
  <si>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</si>
  <si>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</si>
  <si>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</si>
  <si>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</si>
  <si>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</si>
  <si>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</si>
  <si>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</si>
  <si>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</si>
  <si>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</si>
  <si>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</si>
  <si>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</si>
  <si>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</si>
  <si>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</si>
  <si>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</si>
  <si>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</si>
  <si>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</si>
  <si>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</si>
  <si>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</si>
  <si>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</si>
  <si>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</si>
  <si>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</si>
  <si>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</si>
  <si>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</si>
  <si>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</si>
  <si>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</si>
  <si>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</si>
  <si>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</si>
  <si>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</si>
  <si>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</si>
  <si>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</si>
  <si>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</si>
  <si>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</si>
  <si>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</si>
  <si>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</si>
  <si>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</si>
  <si>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</si>
  <si>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</si>
  <si>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</si>
  <si>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</si>
  <si>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</si>
  <si>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</si>
  <si>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</si>
  <si>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</si>
  <si>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</si>
  <si>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</si>
  <si>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</si>
  <si>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</si>
  <si>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</si>
  <si>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</si>
  <si>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</si>
  <si>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</si>
  <si>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</si>
  <si>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</si>
  <si>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</si>
  <si>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</si>
  <si>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</si>
  <si>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</si>
  <si>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</si>
  <si>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</si>
  <si>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</si>
  <si>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</si>
  <si>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</si>
  <si>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</si>
  <si>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</si>
  <si>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</si>
  <si>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</si>
  <si>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</si>
  <si>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</si>
  <si>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</si>
  <si>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</si>
  <si>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</si>
  <si>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</si>
  <si>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</si>
  <si>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</si>
  <si>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</si>
  <si>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</si>
  <si>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</si>
  <si>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</si>
  <si>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</si>
  <si>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</si>
  <si>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</si>
  <si>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</si>
  <si>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</si>
  <si>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</si>
  <si>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</si>
  <si>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</si>
  <si>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</si>
  <si>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</si>
  <si>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</si>
  <si>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</si>
  <si>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</si>
  <si>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</si>
  <si>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</si>
  <si>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</si>
  <si>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</si>
  <si>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</si>
  <si>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</si>
  <si>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</si>
  <si>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</si>
  <si>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</si>
  <si>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</si>
  <si>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</si>
  <si>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</si>
  <si>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</si>
  <si>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</si>
  <si>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</si>
  <si>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</si>
  <si>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</si>
  <si>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</si>
  <si>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</si>
  <si>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</si>
  <si>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</si>
  <si>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</si>
  <si>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</si>
  <si>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</si>
  <si>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</si>
  <si>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</si>
  <si>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</si>
  <si>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</si>
  <si>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</si>
  <si>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</si>
  <si>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</si>
  <si>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</si>
  <si>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</si>
  <si>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</si>
  <si>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</si>
  <si>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</si>
  <si>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</si>
  <si>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</si>
  <si>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</si>
  <si>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</si>
  <si>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</si>
  <si>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</si>
  <si>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</si>
  <si>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</si>
  <si>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</si>
  <si>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</si>
  <si>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</si>
  <si>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</si>
  <si>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</si>
  <si>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</si>
  <si>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</si>
  <si>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</si>
  <si>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</si>
  <si>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</si>
  <si>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</si>
  <si>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</si>
  <si>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</si>
  <si>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</si>
  <si>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</si>
  <si>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</si>
  <si>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</si>
  <si>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</si>
  <si>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</si>
  <si>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</si>
  <si>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</si>
  <si>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</si>
  <si>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</si>
  <si>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</si>
  <si>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</si>
  <si>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</si>
  <si>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</si>
  <si>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</si>
  <si>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</si>
  <si>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</si>
  <si>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</si>
  <si>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</si>
  <si>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</si>
  <si>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</si>
  <si>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</si>
  <si>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</si>
  <si>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</si>
  <si>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</si>
  <si>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</si>
  <si>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</si>
  <si>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</si>
  <si>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</si>
  <si>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</si>
  <si>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</si>
  <si>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</si>
  <si>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</si>
  <si>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</si>
  <si>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</si>
  <si>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</si>
  <si>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</si>
  <si>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</si>
  <si>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</si>
  <si>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</si>
  <si>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</si>
  <si>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</si>
  <si>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</si>
  <si>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</si>
  <si>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</si>
  <si>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</si>
  <si>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</si>
  <si>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</si>
  <si>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</si>
  <si>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</si>
  <si>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</si>
  <si>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</si>
  <si>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</si>
  <si>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</si>
  <si>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</si>
  <si>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</si>
  <si>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</si>
  <si>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</si>
  <si>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</si>
  <si>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</si>
  <si>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</si>
  <si>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</si>
  <si>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</si>
  <si>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</si>
  <si>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</si>
  <si>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</si>
  <si>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</si>
  <si>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</si>
  <si>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</si>
  <si>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</si>
  <si>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</si>
  <si>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</si>
  <si>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</si>
  <si>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</si>
  <si>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</si>
  <si>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</si>
  <si>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</si>
  <si>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</si>
  <si>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</si>
  <si>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</si>
  <si>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</si>
  <si>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</si>
  <si>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</si>
  <si>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</si>
  <si>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</si>
  <si>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</si>
  <si>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</si>
  <si>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</si>
  <si>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</si>
  <si>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</si>
  <si>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</si>
  <si>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</si>
  <si>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</si>
  <si>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</si>
  <si>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</si>
  <si>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</si>
  <si>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</si>
  <si>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</si>
  <si>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</si>
  <si>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</si>
  <si>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</si>
  <si>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</si>
  <si>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</si>
  <si>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</si>
  <si>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</si>
  <si>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</si>
  <si>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</si>
  <si>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</si>
  <si>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</si>
  <si>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</si>
  <si>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</si>
  <si>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</si>
  <si>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</si>
  <si>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</si>
  <si>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</si>
  <si>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</si>
  <si>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</si>
  <si>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</si>
  <si>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</si>
  <si>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</si>
  <si>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</si>
  <si>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</si>
  <si>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</si>
  <si>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</si>
  <si>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</si>
  <si>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</si>
  <si>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</si>
  <si>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</si>
  <si>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</si>
  <si>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</si>
  <si>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</si>
  <si>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</si>
  <si>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</si>
  <si>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</si>
  <si>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</si>
  <si>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</si>
  <si>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</si>
  <si>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</si>
  <si>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</si>
  <si>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</si>
  <si>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</si>
  <si>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</si>
  <si>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</si>
  <si>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</si>
  <si>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</si>
  <si>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</si>
  <si>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</si>
  <si>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</si>
  <si>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</si>
  <si>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</si>
  <si>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</si>
  <si>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</si>
  <si>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</si>
  <si>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</si>
  <si>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</si>
  <si>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</si>
  <si>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</si>
  <si>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</si>
  <si>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</si>
  <si>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</si>
  <si>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</si>
  <si>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</si>
  <si>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</si>
  <si>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</si>
  <si>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</si>
  <si>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</si>
  <si>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</si>
  <si>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</si>
  <si>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</si>
  <si>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</si>
  <si>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</si>
  <si>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</si>
  <si>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</si>
  <si>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</si>
  <si>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</si>
  <si>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</si>
  <si>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</si>
  <si>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</si>
  <si>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</si>
  <si>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</si>
  <si>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</si>
  <si>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</si>
  <si>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</si>
  <si>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</si>
  <si>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</si>
  <si>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</si>
  <si>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</si>
  <si>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</si>
  <si>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</si>
  <si>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</si>
  <si>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</si>
  <si>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</si>
  <si>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</si>
  <si>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</si>
  <si>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</si>
  <si>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</si>
  <si>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</si>
  <si>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</si>
  <si>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</si>
  <si>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</si>
  <si>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</si>
  <si>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</si>
  <si>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</si>
  <si>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</si>
  <si>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</si>
  <si>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</si>
  <si>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</si>
  <si>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</si>
  <si>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</si>
  <si>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</si>
  <si>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</si>
  <si>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</si>
  <si>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</si>
  <si>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</si>
  <si>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</si>
  <si>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</si>
  <si>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</si>
  <si>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</si>
  <si>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</si>
  <si>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</si>
  <si>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</si>
  <si>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</si>
  <si>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</si>
  <si>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</si>
  <si>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</si>
  <si>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</si>
  <si>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</si>
  <si>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</si>
  <si>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</si>
  <si>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</si>
  <si>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</si>
  <si>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</si>
  <si>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</si>
  <si>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</si>
  <si>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</si>
  <si>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</si>
  <si>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</si>
  <si>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</si>
  <si>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</si>
  <si>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</si>
  <si>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</si>
  <si>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</si>
  <si>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</si>
  <si>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</si>
  <si>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</si>
  <si>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</si>
  <si>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</si>
  <si>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</si>
  <si>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</si>
  <si>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</si>
  <si>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</si>
  <si>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</si>
  <si>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</si>
  <si>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</si>
  <si>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</si>
  <si>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</si>
  <si>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</si>
  <si>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</si>
  <si>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</si>
  <si>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</si>
  <si>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</si>
  <si>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</si>
  <si>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</si>
  <si>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</si>
  <si>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</si>
  <si>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</si>
  <si>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</si>
  <si>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</si>
  <si>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</si>
  <si>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</si>
  <si>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</si>
  <si>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</si>
  <si>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</si>
  <si>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</si>
  <si>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</si>
  <si>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</si>
  <si>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</si>
  <si>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</si>
  <si>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</si>
  <si>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</si>
  <si>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</si>
  <si>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</si>
  <si>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</si>
  <si>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</si>
  <si>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</si>
  <si>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</si>
  <si>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</si>
  <si>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</si>
  <si>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</si>
  <si>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</si>
  <si>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</si>
  <si>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</si>
  <si>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</si>
  <si>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</si>
  <si>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</si>
  <si>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</si>
  <si>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</si>
  <si>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</si>
  <si>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</si>
  <si>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</si>
  <si>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</si>
  <si>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</si>
  <si>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</si>
  <si>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</si>
  <si>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</si>
  <si>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</si>
  <si>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</si>
  <si>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</si>
  <si>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</si>
  <si>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</si>
  <si>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</si>
  <si>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</si>
  <si>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</si>
  <si>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</si>
  <si>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</si>
  <si>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</si>
  <si>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</si>
  <si>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</si>
  <si>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</si>
  <si>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</si>
  <si>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</si>
  <si>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</si>
  <si>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</si>
  <si>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</si>
  <si>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</si>
  <si>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</si>
  <si>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</si>
  <si>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</si>
  <si>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</si>
  <si>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</si>
  <si>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</si>
  <si>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</si>
  <si>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</si>
  <si>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</si>
  <si>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</si>
  <si>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</si>
  <si>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</si>
  <si>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</si>
  <si>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</si>
  <si>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</si>
  <si>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</si>
  <si>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</si>
  <si>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</si>
  <si>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</si>
  <si>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</si>
  <si>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</si>
  <si>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</si>
  <si>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</si>
  <si>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</si>
  <si>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</si>
  <si>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</si>
  <si>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</si>
  <si>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</si>
  <si>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</si>
  <si>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</si>
  <si>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</si>
  <si>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</si>
  <si>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</si>
  <si>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</si>
  <si>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</si>
  <si>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</si>
  <si>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</si>
  <si>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</si>
  <si>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</si>
  <si>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</si>
  <si>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</si>
  <si>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</si>
  <si>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</si>
  <si>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</si>
  <si>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</si>
  <si>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</si>
  <si>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</si>
  <si>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</si>
  <si>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</si>
  <si>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</si>
  <si>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</si>
  <si>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</si>
  <si>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</si>
  <si>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</si>
  <si>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</si>
  <si>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</si>
  <si>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</si>
  <si>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</si>
  <si>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</si>
  <si>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</si>
  <si>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</si>
  <si>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</si>
  <si>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</si>
  <si>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</si>
  <si>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</si>
  <si>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</si>
  <si>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</si>
  <si>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</si>
  <si>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</si>
  <si>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</si>
  <si>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</si>
  <si>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</si>
  <si>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</si>
  <si>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</si>
  <si>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</si>
  <si>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</si>
  <si>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</si>
  <si>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</si>
  <si>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</si>
  <si>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</si>
  <si>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</si>
  <si>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</si>
  <si>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</si>
  <si>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</si>
  <si>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</si>
  <si>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</si>
  <si>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</si>
  <si>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</si>
  <si>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</si>
  <si>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</si>
  <si>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</si>
  <si>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</si>
  <si>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</si>
  <si>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</si>
  <si>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</si>
  <si>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</si>
  <si>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</si>
  <si>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</si>
  <si>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</si>
  <si>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</si>
  <si>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</si>
  <si>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</si>
  <si>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</si>
  <si>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</si>
  <si>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</si>
  <si>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</si>
  <si>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</si>
  <si>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</si>
  <si>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</si>
  <si>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</si>
  <si>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</si>
  <si>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</si>
  <si>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</si>
  <si>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</si>
  <si>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</si>
  <si>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</si>
  <si>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</si>
  <si>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</si>
  <si>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</si>
  <si>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</si>
  <si>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</si>
  <si>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</si>
  <si>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</si>
  <si>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</si>
  <si>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</si>
  <si>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</si>
  <si>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</si>
  <si>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</si>
  <si>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</si>
  <si>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</si>
  <si>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</si>
  <si>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</si>
  <si>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</si>
  <si>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</si>
  <si>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</si>
  <si>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</si>
  <si>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</si>
  <si>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</si>
  <si>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</si>
  <si>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</si>
  <si>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</si>
  <si>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</si>
  <si>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</si>
  <si>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</si>
  <si>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</si>
  <si>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</si>
  <si>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</si>
  <si>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</si>
  <si>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</si>
  <si>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</si>
  <si>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</si>
  <si>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</si>
  <si>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</si>
  <si>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</si>
  <si>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</si>
  <si>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</si>
  <si>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</si>
  <si>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</si>
  <si>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</si>
  <si>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</si>
  <si>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</si>
  <si>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</si>
  <si>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</si>
  <si>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</si>
  <si>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</si>
  <si>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</si>
  <si>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</si>
  <si>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</si>
  <si>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</si>
  <si>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</si>
  <si>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</si>
  <si>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</si>
  <si>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</si>
  <si>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</si>
  <si>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</si>
  <si>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</si>
  <si>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</si>
  <si>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</si>
  <si>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</si>
  <si>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</si>
  <si>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</si>
  <si>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</si>
  <si>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</si>
  <si>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</si>
  <si>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</si>
  <si>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</si>
  <si>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</si>
  <si>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</si>
  <si>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</si>
  <si>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</si>
  <si>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</si>
  <si>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</si>
  <si>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</si>
  <si>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</si>
  <si>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</si>
  <si>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</si>
  <si>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</si>
  <si>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</si>
  <si>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</si>
  <si>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</si>
  <si>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</si>
  <si>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</si>
  <si>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</si>
  <si>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</si>
  <si>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</si>
  <si>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</si>
  <si>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</si>
  <si>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</si>
  <si>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</si>
  <si>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</si>
  <si>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</si>
  <si>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</si>
  <si>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</si>
  <si>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</si>
  <si>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</si>
  <si>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</si>
  <si>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</si>
  <si>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</si>
  <si>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</si>
  <si>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</si>
  <si>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</si>
  <si>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</si>
  <si>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</si>
  <si>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</si>
  <si>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</si>
  <si>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</si>
  <si>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</si>
  <si>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</si>
  <si>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</si>
  <si>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</si>
  <si>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</si>
  <si>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</si>
  <si>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</si>
  <si>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</si>
  <si>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</si>
  <si>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</si>
  <si>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</si>
  <si>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</si>
  <si>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</si>
  <si>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</si>
  <si>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</si>
  <si>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</si>
  <si>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</si>
  <si>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</si>
  <si>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</si>
  <si>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</si>
  <si>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</si>
  <si>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</si>
  <si>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</si>
  <si>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</si>
  <si>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</si>
  <si>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</si>
  <si>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</si>
  <si>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</si>
  <si>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</si>
  <si>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</si>
  <si>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</si>
  <si>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</si>
  <si>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</si>
  <si>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</si>
  <si>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</si>
  <si>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</si>
  <si>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</si>
  <si>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</si>
  <si>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</si>
  <si>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</si>
  <si>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</si>
  <si>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</si>
  <si>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</si>
  <si>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</si>
  <si>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</si>
  <si>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</si>
  <si>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</si>
  <si>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</si>
  <si>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</si>
  <si>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</si>
  <si>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</si>
  <si>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</si>
  <si>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</si>
  <si>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</si>
  <si>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</si>
  <si>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</si>
  <si>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</si>
  <si>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</si>
  <si>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</si>
  <si>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</si>
  <si>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</si>
  <si>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</si>
  <si>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</si>
  <si>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</si>
  <si>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</si>
  <si>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</si>
  <si>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</si>
  <si>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</si>
  <si>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</si>
  <si>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</si>
  <si>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</si>
  <si>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</si>
  <si>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</si>
  <si>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</si>
  <si>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</si>
  <si>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</si>
  <si>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</si>
  <si>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</si>
  <si>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</si>
  <si>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</si>
  <si>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</si>
  <si>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</si>
  <si>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</si>
  <si>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</si>
  <si>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</si>
  <si>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</si>
  <si>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</si>
  <si>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</si>
  <si>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</si>
  <si>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</si>
  <si>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</si>
  <si>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</si>
  <si>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</si>
  <si>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</si>
  <si>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</si>
  <si>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</si>
  <si>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</si>
  <si>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</si>
  <si>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</si>
  <si>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</si>
  <si>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</si>
  <si>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</si>
  <si>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</si>
  <si>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</si>
  <si>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</si>
  <si>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</si>
  <si>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</si>
  <si>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</si>
  <si>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</si>
  <si>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</si>
  <si>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</si>
  <si>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</si>
  <si>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</si>
  <si>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</si>
  <si>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</si>
  <si>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</si>
  <si>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</si>
  <si>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</si>
  <si>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</si>
  <si>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</si>
  <si>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</si>
  <si>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</si>
  <si>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</si>
  <si>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</si>
  <si>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</si>
  <si>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</si>
  <si>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</si>
  <si>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</si>
  <si>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</si>
  <si>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</si>
  <si>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</si>
  <si>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</si>
  <si>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</si>
  <si>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</si>
  <si>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</si>
  <si>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</si>
  <si>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</si>
  <si>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</si>
  <si>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</si>
  <si>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</si>
  <si>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</si>
  <si>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</si>
  <si>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</si>
  <si>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</si>
  <si>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</si>
  <si>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</si>
  <si>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</si>
  <si>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</si>
  <si>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</si>
  <si>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</si>
  <si>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</si>
  <si>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</si>
  <si>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</si>
  <si>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</si>
  <si>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</si>
  <si>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</si>
  <si>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</si>
  <si>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</si>
  <si>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</si>
  <si>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</si>
  <si>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</si>
  <si>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</si>
  <si>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</si>
  <si>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</si>
  <si>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</si>
  <si>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</si>
  <si>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</si>
  <si>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</si>
  <si>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</si>
  <si>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</si>
  <si>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</si>
  <si>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</si>
  <si>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</si>
  <si>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</si>
  <si>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</si>
  <si>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</si>
  <si>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</si>
  <si>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</si>
  <si>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</si>
  <si>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</si>
  <si>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</si>
  <si>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</si>
  <si>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</si>
  <si>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</si>
  <si>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</si>
  <si>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</si>
  <si>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</si>
  <si>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</si>
  <si>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</si>
  <si>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</si>
  <si>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</si>
  <si>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</si>
  <si>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</si>
  <si>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</si>
  <si>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</si>
  <si>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</si>
  <si>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</si>
  <si>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</si>
  <si>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</si>
  <si>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</si>
  <si>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</si>
  <si>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</si>
  <si>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</si>
  <si>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</si>
  <si>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</si>
  <si>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</si>
  <si>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</si>
  <si>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</si>
  <si>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</si>
  <si>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</si>
  <si>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</si>
  <si>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</si>
  <si>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</si>
  <si>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</si>
  <si>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</si>
  <si>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</si>
  <si>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</si>
  <si>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</si>
  <si>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</si>
  <si>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</si>
  <si>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</si>
  <si>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</si>
  <si>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</si>
  <si>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</si>
  <si>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</si>
  <si>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</si>
  <si>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</si>
  <si>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</si>
  <si>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</si>
  <si>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</si>
  <si>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</si>
  <si>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</si>
  <si>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</si>
  <si>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</si>
  <si>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</si>
  <si>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</si>
  <si>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</si>
  <si>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</si>
  <si>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</si>
  <si>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</si>
  <si>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</si>
  <si>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</si>
  <si>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</si>
  <si>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</si>
  <si>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</si>
  <si>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</si>
  <si>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</si>
  <si>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</si>
  <si>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</si>
  <si>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</si>
  <si>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</si>
  <si>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</si>
  <si>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</si>
  <si>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</si>
  <si>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</si>
  <si>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</si>
  <si>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</si>
  <si>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</si>
  <si>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</si>
  <si>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</si>
  <si>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</si>
  <si>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</si>
  <si>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</si>
  <si>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</si>
  <si>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</si>
  <si>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</si>
  <si>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</si>
  <si>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</si>
  <si>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</si>
  <si>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</si>
  <si>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</si>
  <si>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</si>
  <si>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</si>
  <si>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</si>
  <si>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</si>
  <si>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</si>
  <si>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</si>
  <si>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</si>
  <si>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</si>
  <si>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</si>
  <si>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</si>
  <si>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</si>
  <si>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</si>
  <si>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</si>
  <si>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</si>
  <si>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</si>
  <si>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</si>
  <si>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</si>
  <si>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</si>
  <si>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</si>
  <si>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</si>
  <si>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</si>
  <si>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</si>
  <si>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</si>
  <si>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</si>
  <si>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</si>
  <si>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</si>
  <si>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</si>
  <si>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</si>
  <si>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</si>
  <si>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</si>
  <si>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</si>
  <si>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</si>
  <si>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</si>
  <si>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</si>
  <si>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</si>
  <si>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</si>
  <si>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</si>
  <si>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</si>
  <si>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</si>
  <si>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</si>
  <si>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</si>
  <si>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</si>
  <si>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</si>
  <si>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</si>
  <si>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</si>
  <si>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</si>
  <si>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</si>
  <si>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</si>
  <si>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</si>
  <si>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</si>
  <si>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</si>
  <si>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</si>
  <si>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</si>
  <si>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</si>
  <si>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</si>
  <si>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</si>
  <si>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</si>
  <si>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</si>
  <si>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</si>
  <si>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</si>
  <si>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</si>
  <si>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</si>
  <si>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</si>
  <si>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</si>
  <si>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</si>
  <si>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</si>
  <si>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</si>
  <si>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</si>
  <si>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</si>
  <si>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</si>
  <si>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</si>
  <si>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</si>
  <si>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</si>
  <si>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</si>
  <si>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</si>
  <si>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</si>
  <si>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</si>
  <si>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</si>
  <si>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</si>
  <si>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</si>
  <si>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</si>
  <si>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</si>
  <si>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</si>
  <si>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</si>
  <si>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</si>
  <si>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</si>
  <si>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</si>
  <si>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</si>
  <si>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</si>
  <si>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</si>
  <si>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</si>
  <si>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</si>
  <si>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</si>
  <si>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</si>
  <si>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</si>
  <si>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</si>
  <si>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</si>
  <si>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</si>
  <si>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</si>
  <si>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</si>
  <si>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</si>
  <si>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</si>
  <si>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</si>
  <si>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</si>
  <si>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</si>
  <si>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</si>
  <si>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</si>
  <si>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</si>
  <si>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</si>
  <si>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</si>
  <si>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</si>
  <si>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</si>
  <si>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</si>
  <si>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</si>
  <si>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</si>
  <si>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</si>
  <si>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</si>
  <si>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</si>
  <si>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</si>
  <si>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</si>
  <si>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</si>
  <si>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</si>
  <si>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</si>
  <si>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</si>
  <si>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</si>
  <si>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</si>
  <si>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</si>
  <si>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</si>
  <si>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</si>
  <si>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</si>
  <si>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</si>
  <si>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</si>
  <si>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</si>
  <si>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</si>
  <si>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</si>
  <si>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</si>
  <si>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</si>
  <si>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</si>
  <si>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</si>
  <si>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</si>
  <si>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</si>
  <si>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</si>
  <si>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</si>
  <si>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</si>
  <si>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</si>
  <si>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</si>
  <si>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</si>
  <si>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</si>
  <si>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</si>
  <si>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</si>
  <si>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</si>
  <si>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</si>
  <si>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</si>
  <si>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</si>
  <si>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</si>
  <si>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</si>
  <si>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</si>
  <si>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</si>
  <si>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</si>
  <si>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</si>
  <si>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</si>
  <si>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</si>
  <si>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</si>
  <si>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</si>
  <si>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</si>
  <si>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</si>
  <si>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</si>
  <si>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</si>
  <si>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</si>
  <si>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</si>
  <si>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</si>
  <si>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</si>
  <si>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</si>
  <si>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</si>
  <si>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</si>
  <si>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</si>
  <si>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</si>
  <si>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</si>
  <si>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</si>
  <si>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</si>
  <si>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</si>
  <si>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</si>
  <si>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</si>
  <si>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</si>
  <si>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</si>
  <si>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</si>
  <si>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</si>
  <si>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</si>
  <si>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</si>
  <si>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</si>
  <si>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</si>
  <si>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</si>
  <si>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</si>
  <si>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</si>
  <si>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</si>
  <si>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</si>
  <si>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</si>
  <si>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</si>
  <si>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</si>
  <si>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</si>
  <si>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</si>
  <si>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</si>
  <si>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</si>
  <si>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</si>
  <si>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</si>
  <si>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</si>
  <si>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</si>
  <si>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</si>
  <si>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</si>
  <si>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</si>
  <si>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</si>
  <si>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</si>
  <si>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</si>
  <si>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</si>
  <si>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</si>
  <si>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</si>
  <si>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</si>
  <si>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</si>
  <si>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</si>
  <si>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</si>
  <si>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</si>
  <si>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</si>
  <si>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</si>
  <si>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</si>
  <si>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</si>
  <si>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</si>
  <si>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</si>
  <si>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</si>
  <si>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</si>
  <si>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</si>
  <si>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</si>
  <si>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</si>
  <si>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</si>
  <si>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</si>
  <si>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</si>
  <si>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</si>
  <si>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</si>
  <si>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</si>
  <si>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</si>
  <si>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</si>
  <si>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</si>
  <si>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</si>
  <si>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</si>
  <si>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</si>
  <si>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</si>
  <si>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</si>
  <si>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</si>
  <si>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</si>
  <si>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</si>
  <si>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</si>
  <si>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</si>
  <si>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</si>
  <si>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</si>
  <si>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</si>
  <si>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</si>
  <si>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</si>
  <si>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</si>
  <si>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</si>
  <si>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</si>
  <si>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</si>
  <si>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</si>
  <si>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</si>
  <si>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</si>
  <si>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</si>
  <si>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</si>
  <si>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</si>
  <si>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</si>
  <si>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</si>
  <si>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</si>
  <si>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</si>
  <si>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</si>
  <si>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</si>
  <si>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</si>
  <si>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</si>
  <si>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</si>
  <si>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</si>
  <si>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</si>
  <si>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</si>
  <si>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</si>
  <si>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</si>
  <si>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</si>
  <si>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</si>
  <si>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</si>
  <si>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</si>
  <si>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</si>
  <si>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</si>
  <si>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</si>
  <si>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</si>
  <si>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</si>
  <si>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</si>
  <si>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</si>
  <si>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</si>
  <si>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</si>
  <si>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</si>
  <si>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</si>
  <si>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</si>
  <si>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</si>
  <si>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</si>
  <si>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</si>
  <si>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</si>
  <si>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</si>
  <si>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</si>
  <si>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</si>
  <si>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</si>
  <si>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</si>
  <si>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</si>
  <si>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</si>
  <si>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</si>
  <si>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</si>
  <si>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</si>
  <si>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</si>
  <si>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</si>
  <si>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</si>
  <si>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</si>
  <si>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</si>
  <si>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</si>
  <si>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</si>
  <si>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</si>
  <si>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</si>
  <si>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</si>
  <si>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</si>
  <si>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</si>
  <si>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</si>
  <si>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</si>
  <si>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</si>
  <si>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</si>
  <si>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</si>
  <si>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</si>
  <si>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</si>
  <si>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</si>
  <si>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</si>
  <si>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</si>
  <si>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</si>
  <si>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</si>
  <si>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</si>
  <si>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</si>
  <si>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</si>
  <si>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</si>
  <si>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</si>
  <si>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</si>
  <si>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</si>
  <si>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</si>
  <si>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</si>
  <si>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</si>
  <si>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</si>
  <si>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</si>
  <si>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</si>
  <si>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</si>
  <si>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</si>
  <si>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</si>
  <si>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</si>
  <si>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</si>
  <si>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</si>
  <si>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</si>
  <si>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</si>
  <si>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</si>
  <si>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</si>
  <si>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</si>
  <si>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</si>
  <si>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</si>
  <si>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</si>
  <si>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</si>
  <si>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</si>
  <si>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</si>
  <si>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</si>
  <si>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</si>
  <si>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</si>
  <si>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</si>
  <si>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</si>
  <si>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</si>
  <si>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</si>
  <si>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</si>
  <si>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</si>
  <si>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</si>
  <si>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</si>
  <si>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</si>
  <si>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</si>
  <si>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</si>
  <si>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</si>
  <si>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</si>
  <si>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</si>
  <si>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</si>
  <si>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</si>
  <si>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</si>
  <si>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</si>
  <si>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</si>
  <si>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</si>
  <si>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</si>
  <si>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</si>
  <si>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</si>
  <si>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</si>
  <si>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</si>
  <si>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</si>
  <si>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</si>
  <si>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</si>
  <si>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</si>
  <si>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</si>
  <si>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</si>
  <si>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</si>
  <si>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</si>
  <si>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</si>
  <si>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</si>
  <si>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</si>
  <si>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</si>
  <si>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</si>
  <si>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</si>
  <si>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</si>
  <si>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</si>
  <si>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</si>
  <si>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</si>
  <si>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</si>
  <si>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</si>
  <si>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</si>
  <si>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</si>
  <si>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</si>
  <si>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</si>
  <si>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</si>
  <si>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</si>
  <si>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</si>
  <si>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</si>
  <si>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</si>
  <si>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</si>
  <si>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</si>
  <si>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</si>
  <si>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</si>
  <si>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</si>
  <si>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</si>
  <si>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</si>
  <si>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</si>
  <si>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</si>
  <si>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</si>
  <si>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</si>
  <si>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</si>
  <si>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</si>
  <si>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</si>
  <si>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</si>
  <si>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</si>
  <si>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</si>
  <si>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</si>
  <si>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</si>
  <si>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</si>
  <si>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</si>
  <si>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</si>
  <si>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</si>
  <si>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</si>
  <si>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</si>
  <si>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</si>
  <si>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</si>
  <si>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</si>
  <si>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</si>
  <si>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</si>
  <si>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</si>
  <si>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</si>
  <si>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</si>
  <si>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</si>
  <si>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</si>
  <si>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</si>
  <si>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</si>
  <si>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</si>
  <si>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</si>
  <si>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</si>
  <si>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</si>
  <si>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</si>
  <si>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</si>
  <si>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</si>
  <si>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</si>
  <si>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</si>
  <si>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</si>
  <si>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</si>
  <si>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</si>
  <si>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</si>
  <si>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</si>
  <si>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</si>
  <si>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</si>
  <si>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</si>
  <si>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</si>
  <si>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</si>
  <si>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</si>
  <si>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</si>
  <si>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</si>
  <si>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</si>
  <si>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</si>
  <si>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</si>
  <si>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</si>
  <si>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</si>
  <si>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</si>
  <si>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</si>
  <si>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</si>
  <si>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</si>
  <si>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</si>
  <si>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</si>
  <si>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</si>
  <si>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</si>
  <si>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</si>
  <si>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</si>
  <si>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</si>
  <si>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</si>
  <si>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</si>
  <si>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</si>
  <si>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</si>
  <si>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</si>
  <si>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</si>
  <si>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</si>
  <si>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</si>
  <si>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</si>
  <si>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</si>
  <si>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</si>
  <si>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</si>
  <si>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</si>
  <si>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</si>
  <si>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</si>
  <si>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</si>
  <si>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</si>
  <si>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</si>
  <si>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</si>
  <si>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</si>
  <si>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</si>
  <si>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</si>
  <si>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</si>
  <si>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</si>
  <si>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</si>
  <si>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</si>
  <si>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</si>
  <si>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</si>
  <si>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</si>
  <si>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</si>
  <si>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</si>
  <si>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</si>
  <si>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</si>
  <si>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</si>
  <si>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</si>
  <si>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</si>
  <si>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</si>
  <si>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</si>
  <si>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</si>
  <si>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</si>
  <si>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</si>
  <si>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</si>
  <si>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</si>
  <si>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</si>
  <si>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</si>
  <si>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</si>
  <si>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</si>
  <si>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</si>
  <si>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</si>
  <si>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</si>
  <si>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</si>
  <si>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</si>
  <si>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</si>
  <si>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</si>
  <si>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</si>
  <si>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</si>
  <si>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</si>
  <si>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</si>
  <si>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</si>
  <si>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</si>
  <si>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</si>
  <si>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</si>
  <si>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</si>
  <si>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</si>
  <si>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</si>
  <si>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</si>
  <si>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</si>
  <si>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</si>
  <si>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</si>
  <si>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</si>
  <si>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</si>
  <si>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</si>
  <si>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</si>
  <si>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</si>
  <si>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</si>
  <si>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</si>
  <si>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</si>
  <si>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</si>
  <si>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</si>
  <si>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</si>
  <si>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</si>
  <si>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</si>
  <si>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</si>
  <si>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</si>
  <si>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</si>
  <si>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</si>
  <si>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</si>
  <si>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</si>
  <si>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</si>
  <si>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</si>
  <si>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</si>
  <si>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</si>
  <si>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</si>
  <si>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</si>
  <si>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</si>
  <si>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</si>
  <si>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</si>
  <si>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</si>
  <si>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</si>
  <si>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</si>
  <si>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</si>
  <si>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</si>
  <si>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</si>
  <si>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</si>
  <si>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</si>
  <si>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</si>
  <si>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</si>
  <si>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</si>
  <si>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</si>
  <si>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</si>
  <si>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</si>
  <si>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</si>
  <si>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</si>
  <si>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</si>
  <si>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</si>
  <si>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</si>
  <si>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</si>
  <si>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</si>
  <si>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</si>
  <si>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</si>
  <si>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</si>
  <si>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</si>
  <si>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</si>
  <si>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</si>
  <si>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</si>
  <si>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</si>
  <si>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</si>
  <si>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</si>
  <si>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</si>
  <si>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</si>
  <si>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</si>
  <si>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</si>
  <si>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</si>
  <si>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</si>
  <si>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</si>
  <si>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</si>
  <si>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</si>
  <si>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</si>
  <si>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</si>
  <si>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</si>
  <si>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</si>
  <si>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</si>
  <si>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</si>
  <si>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</si>
  <si>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</si>
  <si>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</si>
  <si>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</si>
  <si>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</si>
  <si>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</si>
  <si>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</si>
  <si>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</si>
  <si>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</si>
  <si>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</si>
  <si>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</si>
  <si>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</si>
  <si>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</si>
  <si>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</si>
  <si>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</si>
  <si>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</si>
  <si>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</si>
  <si>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</si>
  <si>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</si>
  <si>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</si>
  <si>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</si>
  <si>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</si>
  <si>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</si>
  <si>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</si>
  <si>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</si>
  <si>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</si>
  <si>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</si>
  <si>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</si>
  <si>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</si>
  <si>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</si>
  <si>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</si>
  <si>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</si>
  <si>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</si>
  <si>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</si>
  <si>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</si>
  <si>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</si>
  <si>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</si>
  <si>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</si>
  <si>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</si>
  <si>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</si>
  <si>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</si>
  <si>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</si>
  <si>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</si>
  <si>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</si>
  <si>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</si>
  <si>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</si>
  <si>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</si>
  <si>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</si>
  <si>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</si>
  <si>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</si>
  <si>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</si>
  <si>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</si>
  <si>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</si>
  <si>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</si>
  <si>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</si>
  <si>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</si>
  <si>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</si>
  <si>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</si>
  <si>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</si>
  <si>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</si>
  <si>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</si>
  <si>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</si>
  <si>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</si>
  <si>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</si>
  <si>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</si>
  <si>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</si>
  <si>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</si>
  <si>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</si>
  <si>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</si>
  <si>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</si>
  <si>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</si>
  <si>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</si>
  <si>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</si>
  <si>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</si>
  <si>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</si>
  <si>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</si>
  <si>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</si>
  <si>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</si>
  <si>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</si>
  <si>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</si>
  <si>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</si>
  <si>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</si>
  <si>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</si>
  <si>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</si>
  <si>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</si>
  <si>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</si>
  <si>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</si>
  <si>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</si>
  <si>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</si>
  <si>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</si>
  <si>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</si>
  <si>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</si>
  <si>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</si>
  <si>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</si>
  <si>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</si>
  <si>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</si>
  <si>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</si>
  <si>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</si>
  <si>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</si>
  <si>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</si>
  <si>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</si>
  <si>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</si>
  <si>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</si>
  <si>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</si>
  <si>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</si>
  <si>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</si>
  <si>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</si>
  <si>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</si>
  <si>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</si>
  <si>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</si>
  <si>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</si>
  <si>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</si>
  <si>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</si>
  <si>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</si>
  <si>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</si>
  <si>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</si>
  <si>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</si>
  <si>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</si>
  <si>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</si>
  <si>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</si>
  <si>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</si>
  <si>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</si>
  <si>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</si>
  <si>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</si>
  <si>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</si>
  <si>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</si>
  <si>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</si>
  <si>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</si>
  <si>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</si>
  <si>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</si>
  <si>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</si>
  <si>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</si>
  <si>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</si>
  <si>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</si>
  <si>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</si>
  <si>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</si>
  <si>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</si>
  <si>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</si>
  <si>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</si>
  <si>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</si>
  <si>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</si>
  <si>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</si>
  <si>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</si>
  <si>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</si>
  <si>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</si>
  <si>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</si>
  <si>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</si>
  <si>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</si>
  <si>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</si>
  <si>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</si>
  <si>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</si>
  <si>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</si>
  <si>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</si>
  <si>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</si>
  <si>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</si>
  <si>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</si>
  <si>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</si>
  <si>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</si>
  <si>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</si>
  <si>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</si>
  <si>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</si>
  <si>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</si>
  <si>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</si>
  <si>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</si>
  <si>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</si>
  <si>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</si>
  <si>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</si>
  <si>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</si>
  <si>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</si>
  <si>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</si>
  <si>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</si>
  <si>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</si>
  <si>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</si>
  <si>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</si>
  <si>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</si>
  <si>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</si>
  <si>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</si>
  <si>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</si>
  <si>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</si>
  <si>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</si>
  <si>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</si>
  <si>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</si>
  <si>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</si>
  <si>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</si>
  <si>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</si>
  <si>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</si>
  <si>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</si>
  <si>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</si>
  <si>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</si>
  <si>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</si>
  <si>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</si>
  <si>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</si>
  <si>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</si>
  <si>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</si>
  <si>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</si>
  <si>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</si>
  <si>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</si>
  <si>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</si>
  <si>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</si>
  <si>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</si>
  <si>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</si>
  <si>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</si>
  <si>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</si>
  <si>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</si>
  <si>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</si>
  <si>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</si>
  <si>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</si>
  <si>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</si>
  <si>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</si>
  <si>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</si>
  <si>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</si>
  <si>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</si>
  <si>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</si>
  <si>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</si>
  <si>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</si>
  <si>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</si>
  <si>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</si>
  <si>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</si>
  <si>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</si>
  <si>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</si>
  <si>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</si>
  <si>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</si>
  <si>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</si>
  <si>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</si>
  <si>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</si>
  <si>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</si>
  <si>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</si>
  <si>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</si>
  <si>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</si>
  <si>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</si>
  <si>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</si>
  <si>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</si>
  <si>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</si>
  <si>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</si>
  <si>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</si>
  <si>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</si>
  <si>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</si>
  <si>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</si>
  <si>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</si>
  <si>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</si>
  <si>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</si>
  <si>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</si>
  <si>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</si>
  <si>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</si>
  <si>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</si>
  <si>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</si>
  <si>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</si>
  <si>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</si>
  <si>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</si>
  <si>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</si>
  <si>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</si>
  <si>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</si>
  <si>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</si>
  <si>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</si>
  <si>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</si>
  <si>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</si>
  <si>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</si>
  <si>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</si>
  <si>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</si>
  <si>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</si>
  <si>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</si>
  <si>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</si>
  <si>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</si>
  <si>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</si>
  <si>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</si>
  <si>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</si>
  <si>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</si>
  <si>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</si>
  <si>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</si>
  <si>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</si>
  <si>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</si>
  <si>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</si>
  <si>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</si>
  <si>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</si>
  <si>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</si>
  <si>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</si>
  <si>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</si>
  <si>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</si>
  <si>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</si>
  <si>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</si>
  <si>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</si>
  <si>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</si>
  <si>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</si>
  <si>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</si>
  <si>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</si>
  <si>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</si>
  <si>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</si>
  <si>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</si>
  <si>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</si>
  <si>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</si>
  <si>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</si>
  <si>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</si>
  <si>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</si>
  <si>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</si>
  <si>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</si>
  <si>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</si>
  <si>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</si>
  <si>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</si>
  <si>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</si>
  <si>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</si>
  <si>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</si>
  <si>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</si>
  <si>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</si>
  <si>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</si>
  <si>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</si>
  <si>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</si>
  <si>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</si>
  <si>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</si>
  <si>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</si>
  <si>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</si>
  <si>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</si>
  <si>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</si>
  <si>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</si>
  <si>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</si>
  <si>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</si>
  <si>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</si>
  <si>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</si>
  <si>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</si>
  <si>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</si>
  <si>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</si>
  <si>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</si>
  <si>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</si>
  <si>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</si>
  <si>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</si>
  <si>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</si>
  <si>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</si>
  <si>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</si>
  <si>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</si>
  <si>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</si>
  <si>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</si>
  <si>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</si>
  <si>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</si>
  <si>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</si>
  <si>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</si>
  <si>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</si>
  <si>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</si>
  <si>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</si>
  <si>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</si>
  <si>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</si>
  <si>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</si>
  <si>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</si>
  <si>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</si>
  <si>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</si>
  <si>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</si>
  <si>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</si>
  <si>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</si>
  <si>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</si>
  <si>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</si>
  <si>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</si>
  <si>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</si>
  <si>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</si>
  <si>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</si>
  <si>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</si>
  <si>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</si>
  <si>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</si>
  <si>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</si>
  <si>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</si>
  <si>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</si>
  <si>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</si>
  <si>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</si>
  <si>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</si>
  <si>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</si>
  <si>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</si>
  <si>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</si>
  <si>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</si>
  <si>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</si>
  <si>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</si>
  <si>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</si>
  <si>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</si>
  <si>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</si>
  <si>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</si>
  <si>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</si>
  <si>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</si>
  <si>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</si>
  <si>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</si>
  <si>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</si>
  <si>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</si>
  <si>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</si>
  <si>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</si>
  <si>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</si>
  <si>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</si>
  <si>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</si>
  <si>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</si>
  <si>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</si>
  <si>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</si>
  <si>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</si>
  <si>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</si>
  <si>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</si>
  <si>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</si>
  <si>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</si>
  <si>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</si>
  <si>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</si>
  <si>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</si>
  <si>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</si>
  <si>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</si>
  <si>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</si>
  <si>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</si>
  <si>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</si>
  <si>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</si>
  <si>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</si>
  <si>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</si>
  <si>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</si>
  <si>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</si>
  <si>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</si>
  <si>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</si>
  <si>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</si>
  <si>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</si>
  <si>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</si>
  <si>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</si>
  <si>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</si>
  <si>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</si>
  <si>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</si>
  <si>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</si>
  <si>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</si>
  <si>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</si>
  <si>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</si>
  <si>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</si>
  <si>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</si>
  <si>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</si>
  <si>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</si>
  <si>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</si>
  <si>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</si>
  <si>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</si>
  <si>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</si>
  <si>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</si>
  <si>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</si>
  <si>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</si>
  <si>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</si>
  <si>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</si>
  <si>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</si>
  <si>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</si>
  <si>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</si>
  <si>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</si>
  <si>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</si>
  <si>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</si>
  <si>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</si>
  <si>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</si>
  <si>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</si>
  <si>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</si>
  <si>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</si>
  <si>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</si>
  <si>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</si>
  <si>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</si>
  <si>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</si>
  <si>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</si>
  <si>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</si>
  <si>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</si>
  <si>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</si>
  <si>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</si>
  <si>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</si>
  <si>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</si>
  <si>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</si>
  <si>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</si>
  <si>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</si>
  <si>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</si>
  <si>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</si>
  <si>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</si>
  <si>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</si>
  <si>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</si>
  <si>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</si>
  <si>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</si>
  <si>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</si>
  <si>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</si>
  <si>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</si>
  <si>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</si>
  <si>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</si>
  <si>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</si>
  <si>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</si>
  <si>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</si>
  <si>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</si>
  <si>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</si>
  <si>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</si>
  <si>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</si>
  <si>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</si>
  <si>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</si>
  <si>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</si>
  <si>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</si>
  <si>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</si>
  <si>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</si>
  <si>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</si>
  <si>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</si>
  <si>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</si>
  <si>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</si>
  <si>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</si>
  <si>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</si>
  <si>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</si>
  <si>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</si>
  <si>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</si>
  <si>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</si>
  <si>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</si>
  <si>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</si>
  <si>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</si>
  <si>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</si>
  <si>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</si>
  <si>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</si>
  <si>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</si>
  <si>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</si>
  <si>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</si>
  <si>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</si>
  <si>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</si>
  <si>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</si>
  <si>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</si>
  <si>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</si>
  <si>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</si>
  <si>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</si>
  <si>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</si>
  <si>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</si>
  <si>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</si>
  <si>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</si>
  <si>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</si>
  <si>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</si>
  <si>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</si>
  <si>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</si>
  <si>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</si>
  <si>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</si>
  <si>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</si>
  <si>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</si>
  <si>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</si>
  <si>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</si>
  <si>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</si>
  <si>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</si>
  <si>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</si>
  <si>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</si>
  <si>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</si>
  <si>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</si>
  <si>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</si>
  <si>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</si>
  <si>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</si>
  <si>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</si>
  <si>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</si>
  <si>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</si>
  <si>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</si>
  <si>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</si>
  <si>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</si>
  <si>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</si>
  <si>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</si>
  <si>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</si>
  <si>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</si>
  <si>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</si>
  <si>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</si>
  <si>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</si>
  <si>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</si>
  <si>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</si>
  <si>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</si>
  <si>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</si>
  <si>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</si>
  <si>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</si>
  <si>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</si>
  <si>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</si>
  <si>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</si>
  <si>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</si>
  <si>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</si>
  <si>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</si>
  <si>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</si>
  <si>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</si>
  <si>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</si>
  <si>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</si>
  <si>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</si>
  <si>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</si>
  <si>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</si>
  <si>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</si>
  <si>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</si>
  <si>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</si>
  <si>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</si>
  <si>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</si>
  <si>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</si>
  <si>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</si>
  <si>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</si>
  <si>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</si>
  <si>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</si>
  <si>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</si>
  <si>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</si>
  <si>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</si>
  <si>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</si>
  <si>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</si>
  <si>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</si>
  <si>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</si>
  <si>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</si>
  <si>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</si>
  <si>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</si>
  <si>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</si>
  <si>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</si>
  <si>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</si>
  <si>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</si>
  <si>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</si>
  <si>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</si>
  <si>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</si>
  <si>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</si>
  <si>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</si>
  <si>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</si>
  <si>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</si>
  <si>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</si>
  <si>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</si>
  <si>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</si>
  <si>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</si>
  <si>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</si>
  <si>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</si>
  <si>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</si>
  <si>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</si>
  <si>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</si>
  <si>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</si>
  <si>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</si>
  <si>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</si>
  <si>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</si>
  <si>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</si>
  <si>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</si>
  <si>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</si>
  <si>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</si>
  <si>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</si>
  <si>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</si>
  <si>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</si>
  <si>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</si>
  <si>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</si>
  <si>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</si>
  <si>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</si>
  <si>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</si>
  <si>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</si>
  <si>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</si>
  <si>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</si>
  <si>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</si>
  <si>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</si>
  <si>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</si>
  <si>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</si>
  <si>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</si>
  <si>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</si>
  <si>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</si>
  <si>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</si>
  <si>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</si>
  <si>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</si>
  <si>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</si>
  <si>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</si>
  <si>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</si>
  <si>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</si>
  <si>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</si>
  <si>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</si>
  <si>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</si>
  <si>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</si>
  <si>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</si>
  <si>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</si>
  <si>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</si>
  <si>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</si>
  <si>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</si>
  <si>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</si>
  <si>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</si>
  <si>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</si>
  <si>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</si>
  <si>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</si>
  <si>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</si>
  <si>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</si>
  <si>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</si>
  <si>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</si>
  <si>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</si>
  <si>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</si>
  <si>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</si>
  <si>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</si>
  <si>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</si>
  <si>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</si>
  <si>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</si>
  <si>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</si>
  <si>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</si>
  <si>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</si>
  <si>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</si>
  <si>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</si>
  <si>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</si>
  <si>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</si>
  <si>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</si>
  <si>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</si>
  <si>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</si>
  <si>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</si>
  <si>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</si>
  <si>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</si>
  <si>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</si>
  <si>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</si>
  <si>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</si>
  <si>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</si>
  <si>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</si>
  <si>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</si>
  <si>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</si>
  <si>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</si>
  <si>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</si>
  <si>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</si>
  <si>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</si>
  <si>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</si>
  <si>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</si>
  <si>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</si>
  <si>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</si>
  <si>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</si>
  <si>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</si>
  <si>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</si>
  <si>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</si>
  <si>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</si>
  <si>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</si>
  <si>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</si>
  <si>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</si>
  <si>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</si>
  <si>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</si>
  <si>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</si>
  <si>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</si>
  <si>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</si>
  <si>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</si>
  <si>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</si>
  <si>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</si>
  <si>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</si>
  <si>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</si>
  <si>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</si>
  <si>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</si>
  <si>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</si>
  <si>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</si>
  <si>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</si>
  <si>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</si>
  <si>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</si>
  <si>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</si>
  <si>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</si>
  <si>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</si>
  <si>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</si>
  <si>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</si>
  <si>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</si>
  <si>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</si>
  <si>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</si>
  <si>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</si>
  <si>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</si>
  <si>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</si>
  <si>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</si>
  <si>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</si>
  <si>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</si>
  <si>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</si>
  <si>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</si>
  <si>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</si>
  <si>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</si>
  <si>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</si>
  <si>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</si>
  <si>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</si>
  <si>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</si>
  <si>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</si>
  <si>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</si>
  <si>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</si>
  <si>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</si>
  <si>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</si>
  <si>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</si>
  <si>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</si>
  <si>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</si>
  <si>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</si>
  <si>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</si>
  <si>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</si>
  <si>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</si>
  <si>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</si>
  <si>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</si>
  <si>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</si>
  <si>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</si>
  <si>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</si>
  <si>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</si>
  <si>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</si>
  <si>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</si>
  <si>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</si>
  <si>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</si>
  <si>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</si>
  <si>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</si>
  <si>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</si>
  <si>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</si>
  <si>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</si>
  <si>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</si>
  <si>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</si>
  <si>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</si>
  <si>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</si>
  <si>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</si>
  <si>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</si>
  <si>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</si>
  <si>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</si>
  <si>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</si>
  <si>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</si>
  <si>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</si>
  <si>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</si>
  <si>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</si>
  <si>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</si>
  <si>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</si>
  <si>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</si>
  <si>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</si>
  <si>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</si>
  <si>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</si>
  <si>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</si>
  <si>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</si>
  <si>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</si>
  <si>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</si>
  <si>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</si>
  <si>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</si>
  <si>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</si>
  <si>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</si>
  <si>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</si>
  <si>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</si>
  <si>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</si>
  <si>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</si>
  <si>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</si>
  <si>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</si>
  <si>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</si>
  <si>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</si>
  <si>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</si>
  <si>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</si>
  <si>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</si>
  <si>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</si>
  <si>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</si>
  <si>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</si>
  <si>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</si>
  <si>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</si>
  <si>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</si>
  <si>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</si>
  <si>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</si>
  <si>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</si>
  <si>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</si>
  <si>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</si>
  <si>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</si>
  <si>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</si>
  <si>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</si>
  <si>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</si>
  <si>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</si>
  <si>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</si>
  <si>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</si>
  <si>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</si>
  <si>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</si>
  <si>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</si>
  <si>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</si>
  <si>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</si>
  <si>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</si>
  <si>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</si>
  <si>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</si>
  <si>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</si>
  <si>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</si>
  <si>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</si>
  <si>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</si>
  <si>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</si>
  <si>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</si>
  <si>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</si>
  <si>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</si>
  <si>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</si>
  <si>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</si>
  <si>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</si>
  <si>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</si>
  <si>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</si>
  <si>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</si>
  <si>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</si>
  <si>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</si>
  <si>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</si>
  <si>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</si>
  <si>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</si>
  <si>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</si>
  <si>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</si>
  <si>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</si>
  <si>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</si>
  <si>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</si>
  <si>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</si>
  <si>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</si>
  <si>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</si>
  <si>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</si>
  <si>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</si>
  <si>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</si>
  <si>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</si>
  <si>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</si>
  <si>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</si>
  <si>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</si>
  <si>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</si>
  <si>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</si>
  <si>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</si>
  <si>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</si>
  <si>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</si>
  <si>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</si>
  <si>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</si>
  <si>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</si>
  <si>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</si>
  <si>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</si>
  <si>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</si>
  <si>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</si>
  <si>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</si>
  <si>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</si>
  <si>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</si>
  <si>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</si>
  <si>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</si>
  <si>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</si>
  <si>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</si>
  <si>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</si>
  <si>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</si>
  <si>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</si>
  <si>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</si>
  <si>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</si>
  <si>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</si>
  <si>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</si>
  <si>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</si>
  <si>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</si>
  <si>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</si>
  <si>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</si>
  <si>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</si>
  <si>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</si>
  <si>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</si>
  <si>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</si>
  <si>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</si>
  <si>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</si>
  <si>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</si>
  <si>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</si>
  <si>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</si>
  <si>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</si>
  <si>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</si>
  <si>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</si>
  <si>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</si>
  <si>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</si>
  <si>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</si>
  <si>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</si>
  <si>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</si>
  <si>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</si>
  <si>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</si>
  <si>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</si>
  <si>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</si>
  <si>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</si>
  <si>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</si>
  <si>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</si>
  <si>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</si>
  <si>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</si>
  <si>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</si>
  <si>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</si>
  <si>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</si>
  <si>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</si>
  <si>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</si>
  <si>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</si>
  <si>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</si>
  <si>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</si>
  <si>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</si>
  <si>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</si>
  <si>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</si>
  <si>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</si>
  <si>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</si>
  <si>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</si>
  <si>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</si>
  <si>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</si>
  <si>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</si>
  <si>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</si>
  <si>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</si>
  <si>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</si>
  <si>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</si>
  <si>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</si>
  <si>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</si>
  <si>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</si>
  <si>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</si>
  <si>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</si>
  <si>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</si>
  <si>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</si>
  <si>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</si>
  <si>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</si>
  <si>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</si>
  <si>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</si>
  <si>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</si>
  <si>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</si>
  <si>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</si>
  <si>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</si>
  <si>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</si>
  <si>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</si>
  <si>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</si>
  <si>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</si>
  <si>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</si>
  <si>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</si>
  <si>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</si>
  <si>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</si>
  <si>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</si>
  <si>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</si>
  <si>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</si>
  <si>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</si>
  <si>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</si>
  <si>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</si>
  <si>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</si>
  <si>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</si>
  <si>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</si>
  <si>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</si>
  <si>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</si>
  <si>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</si>
  <si>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</si>
  <si>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</si>
  <si>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</si>
  <si>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</si>
  <si>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</si>
  <si>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</si>
  <si>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</si>
  <si>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</si>
  <si>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</si>
  <si>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</si>
  <si>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</si>
  <si>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</si>
  <si>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</si>
  <si>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</si>
  <si>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</si>
  <si>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</si>
  <si>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</si>
  <si>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</si>
  <si>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</si>
  <si>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</si>
  <si>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</si>
  <si>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</si>
  <si>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</si>
  <si>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</si>
  <si>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</si>
  <si>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</si>
  <si>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</si>
  <si>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</si>
  <si>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</si>
  <si>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</si>
  <si>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</si>
  <si>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</si>
  <si>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</si>
  <si>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</si>
  <si>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</si>
  <si>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</si>
  <si>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</si>
  <si>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</si>
  <si>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</si>
  <si>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</si>
  <si>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</si>
  <si>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</si>
  <si>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</si>
  <si>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</si>
  <si>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</si>
  <si>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</si>
  <si>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</si>
  <si>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</si>
  <si>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</si>
  <si>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</si>
  <si>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</si>
  <si>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</si>
  <si>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</si>
  <si>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</si>
  <si>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</si>
  <si>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</si>
  <si>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</si>
  <si>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</si>
  <si>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</si>
  <si>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</si>
  <si>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</si>
  <si>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</si>
  <si>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</si>
  <si>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</si>
  <si>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</si>
  <si>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</si>
  <si>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</si>
  <si>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</si>
  <si>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</si>
  <si>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</si>
  <si>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</si>
  <si>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</si>
  <si>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</si>
  <si>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</si>
  <si>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</si>
  <si>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</si>
  <si>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</si>
  <si>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</si>
  <si>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</si>
  <si>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</si>
  <si>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</si>
  <si>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</si>
  <si>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</si>
  <si>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</si>
  <si>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</si>
  <si>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</si>
  <si>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</si>
  <si>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</si>
  <si>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</si>
  <si>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</si>
  <si>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</si>
  <si>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</si>
  <si>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</si>
  <si>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</si>
  <si>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</si>
  <si>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</si>
  <si>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</si>
  <si>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</si>
  <si>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</si>
  <si>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</si>
  <si>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</si>
  <si>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</si>
  <si>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</si>
  <si>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</si>
  <si>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</si>
  <si>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</si>
  <si>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</si>
  <si>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</si>
  <si>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</si>
  <si>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</si>
  <si>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</si>
  <si>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</si>
  <si>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</si>
  <si>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</si>
  <si>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</si>
  <si>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</si>
  <si>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</si>
  <si>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</si>
  <si>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</si>
  <si>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</si>
  <si>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</si>
  <si>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</si>
  <si>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</si>
  <si>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</si>
  <si>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</si>
  <si>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</si>
  <si>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</si>
  <si>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</si>
  <si>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</si>
  <si>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</si>
  <si>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</si>
  <si>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</si>
  <si>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</si>
  <si>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</si>
  <si>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</si>
  <si>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</si>
  <si>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</si>
  <si>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</si>
  <si>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</si>
  <si>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</si>
  <si>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</si>
  <si>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</si>
  <si>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</si>
  <si>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</si>
  <si>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</si>
  <si>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</si>
  <si>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</si>
  <si>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</si>
  <si>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</si>
  <si>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</si>
  <si>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</si>
  <si>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</si>
  <si>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</si>
  <si>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</si>
  <si>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</si>
  <si>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</si>
  <si>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</si>
  <si>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</si>
  <si>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</si>
  <si>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</si>
  <si>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</si>
  <si>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</si>
  <si>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</si>
  <si>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</si>
  <si>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</si>
  <si>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</si>
  <si>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</si>
  <si>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</si>
  <si>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</si>
  <si>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</si>
  <si>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</si>
  <si>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</si>
  <si>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</si>
  <si>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</si>
  <si>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</si>
  <si>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</si>
  <si>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</si>
  <si>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</si>
  <si>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</si>
  <si>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</si>
  <si>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</si>
  <si>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</si>
  <si>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</si>
  <si>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</si>
  <si>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</si>
  <si>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</si>
  <si>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</si>
  <si>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</si>
  <si>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</si>
  <si>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</si>
  <si>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</si>
  <si>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</si>
  <si>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</si>
  <si>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</si>
  <si>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</si>
  <si>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</si>
  <si>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</si>
  <si>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</si>
  <si>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</si>
  <si>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</si>
  <si>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</si>
  <si>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</si>
  <si>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</si>
  <si>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</si>
  <si>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</si>
  <si>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</si>
  <si>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</si>
  <si>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</si>
  <si>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</si>
  <si>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</si>
  <si>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</si>
  <si>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</si>
  <si>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</si>
  <si>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</si>
  <si>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</si>
  <si>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</si>
  <si>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</si>
  <si>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</si>
  <si>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</si>
  <si>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</si>
  <si>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</si>
  <si>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</si>
  <si>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</si>
  <si>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</si>
  <si>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</si>
  <si>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</si>
  <si>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</si>
  <si>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</si>
  <si>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</si>
  <si>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</si>
  <si>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</si>
  <si>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</si>
  <si>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</si>
  <si>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</si>
  <si>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</si>
  <si>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</si>
  <si>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</si>
  <si>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</si>
  <si>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</si>
  <si>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</si>
  <si>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</si>
  <si>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</si>
  <si>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</si>
  <si>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</si>
  <si>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</si>
  <si>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</si>
  <si>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</si>
  <si>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</si>
  <si>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</si>
  <si>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</si>
  <si>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</si>
  <si>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</si>
  <si>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</si>
  <si>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</si>
  <si>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</si>
  <si>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</si>
  <si>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</si>
  <si>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</si>
  <si>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</si>
  <si>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</si>
  <si>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</si>
  <si>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</si>
  <si>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</si>
  <si>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</si>
  <si>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</si>
  <si>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</si>
  <si>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</si>
  <si>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</si>
  <si>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</si>
  <si>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</si>
  <si>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</si>
  <si>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</si>
  <si>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</si>
  <si>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</si>
  <si>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</si>
  <si>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</si>
  <si>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</si>
  <si>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</si>
  <si>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</si>
  <si>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</si>
  <si>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</si>
  <si>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</si>
  <si>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</si>
  <si>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</si>
  <si>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</si>
  <si>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</si>
  <si>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</si>
  <si>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</si>
  <si>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</si>
  <si>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</si>
  <si>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</si>
  <si>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</si>
  <si>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</si>
  <si>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</si>
  <si>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</si>
  <si>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</si>
  <si>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</si>
  <si>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</si>
  <si>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</si>
  <si>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</si>
  <si>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</si>
  <si>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</si>
  <si>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</si>
  <si>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</si>
  <si>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</si>
  <si>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</si>
  <si>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</si>
  <si>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</si>
  <si>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</si>
  <si>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</si>
  <si>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</si>
  <si>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</si>
  <si>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</si>
  <si>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</si>
  <si>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</si>
  <si>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</si>
  <si>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</si>
  <si>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</si>
  <si>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</si>
  <si>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</si>
  <si>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</si>
  <si>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</si>
  <si>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</si>
  <si>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</si>
  <si>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</si>
  <si>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</si>
  <si>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</si>
  <si>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</si>
  <si>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</si>
  <si>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</si>
  <si>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</si>
  <si>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</si>
  <si>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</si>
  <si>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</si>
  <si>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</si>
  <si>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</si>
  <si>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</si>
  <si>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</si>
  <si>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</si>
  <si>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</si>
  <si>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</si>
  <si>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</si>
  <si>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</si>
  <si>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</si>
  <si>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</si>
  <si>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</si>
  <si>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</si>
  <si>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</si>
  <si>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</si>
  <si>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</si>
  <si>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</si>
  <si>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</si>
  <si>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</si>
  <si>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</si>
  <si>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</si>
  <si>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</si>
  <si>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</si>
  <si>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</si>
  <si>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</si>
  <si>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</si>
  <si>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</si>
  <si>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</si>
  <si>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</si>
  <si>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</si>
  <si>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</si>
  <si>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</si>
  <si>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</si>
  <si>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</si>
  <si>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</si>
  <si>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</si>
  <si>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</si>
  <si>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</si>
  <si>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</si>
  <si>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</si>
  <si>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</si>
  <si>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</si>
  <si>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</si>
  <si>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</si>
  <si>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</si>
  <si>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</si>
  <si>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</si>
  <si>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</si>
  <si>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</si>
  <si>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</si>
  <si>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</si>
  <si>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</si>
  <si>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</si>
  <si>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</si>
  <si>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</si>
  <si>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</si>
  <si>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</si>
  <si>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</si>
  <si>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</si>
  <si>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</si>
  <si>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</si>
  <si>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</si>
  <si>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</si>
  <si>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</si>
  <si>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</si>
  <si>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</si>
  <si>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</si>
  <si>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</si>
  <si>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</si>
  <si>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</si>
  <si>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</si>
  <si>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</si>
  <si>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</si>
  <si>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</si>
  <si>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</si>
  <si>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</si>
  <si>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</si>
  <si>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</si>
  <si>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</si>
  <si>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</si>
  <si>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</si>
  <si>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</si>
  <si>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</si>
  <si>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</si>
  <si>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</si>
  <si>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</si>
  <si>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</si>
  <si>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</si>
  <si>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</si>
  <si>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</si>
  <si>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</si>
  <si>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</si>
  <si>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</si>
  <si>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</si>
  <si>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</si>
  <si>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</si>
  <si>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</si>
  <si>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</si>
  <si>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</si>
  <si>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</si>
  <si>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</si>
  <si>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</si>
  <si>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</si>
  <si>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</si>
  <si>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</si>
  <si>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</si>
  <si>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</si>
  <si>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</si>
  <si>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</si>
  <si>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</si>
  <si>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</si>
  <si>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</si>
  <si>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</si>
  <si>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</si>
  <si>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</si>
  <si>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</si>
  <si>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</si>
  <si>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</si>
  <si>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</si>
  <si>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</si>
  <si>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</si>
  <si>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</si>
  <si>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</si>
  <si>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</si>
  <si>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</si>
  <si>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</si>
  <si>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</si>
  <si>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</si>
  <si>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</si>
  <si>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</si>
  <si>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</si>
  <si>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</si>
  <si>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</si>
  <si>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</si>
  <si>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</si>
  <si>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</si>
  <si>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</si>
  <si>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</si>
  <si>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</si>
  <si>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</si>
  <si>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</si>
  <si>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</si>
  <si>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</si>
  <si>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</si>
  <si>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</si>
  <si>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</si>
  <si>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</si>
  <si>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</si>
  <si>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</si>
  <si>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</si>
  <si>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</si>
  <si>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</si>
  <si>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</si>
  <si>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</si>
  <si>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</si>
  <si>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</si>
  <si>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</si>
  <si>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</si>
  <si>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</si>
  <si>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</si>
  <si>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</si>
  <si>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</si>
  <si>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</si>
  <si>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</si>
  <si>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</si>
  <si>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</si>
  <si>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</si>
  <si>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</si>
  <si>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</si>
  <si>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</si>
  <si>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</si>
  <si>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</si>
  <si>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</si>
  <si>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</si>
  <si>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</si>
  <si>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</si>
  <si>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</si>
  <si>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</si>
  <si>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</si>
  <si>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</si>
  <si>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</si>
  <si>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</si>
  <si>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</si>
  <si>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</si>
  <si>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</si>
  <si>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</si>
  <si>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</si>
  <si>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</si>
  <si>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</si>
  <si>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</si>
  <si>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</si>
  <si>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</si>
  <si>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</si>
  <si>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</si>
  <si>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</si>
  <si>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</si>
  <si>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</si>
  <si>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</si>
  <si>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</si>
  <si>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</si>
  <si>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</si>
  <si>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</si>
  <si>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</si>
  <si>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</si>
  <si>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</si>
  <si>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</si>
  <si>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</si>
  <si>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</si>
  <si>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</si>
  <si>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</si>
  <si>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</si>
  <si>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</si>
  <si>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</si>
  <si>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</si>
  <si>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</si>
  <si>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</si>
  <si>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</si>
  <si>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</si>
  <si>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</si>
  <si>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</si>
  <si>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</si>
  <si>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</si>
  <si>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</si>
  <si>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</si>
  <si>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</si>
  <si>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</si>
  <si>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</si>
  <si>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</si>
  <si>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</si>
  <si>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</si>
  <si>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</si>
  <si>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</si>
  <si>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</si>
  <si>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</si>
  <si>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</si>
  <si>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</si>
  <si>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</si>
  <si>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</si>
  <si>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</si>
  <si>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</si>
  <si>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</si>
  <si>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</si>
  <si>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</si>
  <si>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</si>
  <si>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</si>
  <si>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</si>
  <si>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</si>
  <si>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</si>
  <si>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</si>
  <si>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</si>
  <si>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</si>
  <si>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</si>
  <si>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</si>
  <si>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</si>
  <si>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</si>
  <si>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</si>
  <si>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</si>
  <si>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</si>
  <si>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</si>
  <si>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</si>
  <si>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</si>
  <si>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</si>
  <si>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</si>
  <si>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</si>
  <si>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</si>
  <si>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</si>
  <si>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</si>
  <si>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</si>
  <si>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</si>
  <si>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</si>
  <si>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</si>
  <si>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</si>
  <si>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</si>
  <si>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</si>
  <si>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</si>
  <si>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</si>
  <si>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</si>
  <si>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</si>
  <si>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</si>
  <si>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</si>
  <si>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</si>
  <si>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</si>
  <si>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</si>
  <si>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</si>
  <si>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</si>
  <si>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</si>
  <si>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</si>
  <si>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</si>
  <si>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</si>
  <si>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</si>
  <si>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</si>
  <si>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</si>
  <si>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</si>
  <si>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</si>
  <si>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</si>
  <si>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</si>
  <si>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</si>
  <si>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</si>
  <si>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</si>
  <si>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</si>
  <si>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</si>
  <si>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</si>
  <si>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</si>
  <si>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</si>
  <si>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</si>
  <si>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</si>
  <si>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</si>
  <si>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</si>
  <si>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</si>
  <si>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</si>
  <si>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</si>
  <si>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</si>
  <si>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</si>
  <si>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</si>
  <si>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</si>
  <si>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</si>
  <si>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</si>
  <si>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</si>
  <si>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</si>
  <si>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</si>
  <si>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</si>
  <si>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</si>
  <si>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</si>
  <si>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</si>
  <si>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</si>
  <si>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</si>
  <si>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</si>
  <si>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</si>
  <si>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</si>
  <si>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</si>
  <si>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</si>
  <si>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</si>
  <si>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</si>
  <si>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</si>
  <si>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</si>
  <si>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</si>
  <si>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</si>
  <si>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</si>
  <si>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</si>
  <si>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</si>
  <si>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</si>
  <si>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</si>
  <si>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</si>
  <si>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</si>
  <si>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</si>
  <si>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</si>
  <si>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</si>
  <si>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</si>
  <si>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</si>
  <si>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</si>
  <si>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</si>
  <si>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</si>
  <si>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</si>
  <si>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</si>
  <si>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</si>
  <si>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</si>
  <si>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</si>
  <si>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</si>
  <si>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</si>
  <si>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</si>
  <si>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</si>
  <si>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</si>
  <si>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</si>
  <si>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</si>
  <si>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</si>
  <si>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</si>
  <si>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</si>
  <si>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</si>
  <si>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</si>
  <si>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</si>
  <si>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</si>
  <si>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</si>
  <si>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</si>
  <si>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</si>
  <si>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</si>
  <si>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</si>
  <si>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</si>
  <si>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</si>
  <si>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</si>
  <si>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</si>
  <si>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</si>
  <si>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</si>
  <si>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</si>
  <si>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</si>
  <si>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</si>
  <si>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</si>
  <si>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</si>
  <si>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</si>
  <si>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</si>
  <si>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</si>
  <si>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</si>
  <si>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</si>
  <si>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</si>
  <si>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</si>
  <si>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</si>
  <si>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</si>
  <si>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</si>
  <si>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</si>
  <si>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</si>
  <si>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</si>
  <si>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</si>
  <si>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</si>
  <si>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</si>
  <si>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</si>
  <si>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</si>
  <si>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</si>
  <si>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</si>
  <si>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</si>
  <si>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</si>
  <si>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</si>
  <si>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</si>
  <si>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</si>
  <si>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</si>
  <si>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</si>
  <si>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</si>
  <si>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</si>
  <si>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</si>
  <si>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</si>
  <si>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</si>
  <si>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</si>
  <si>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</si>
  <si>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</si>
  <si>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</si>
  <si>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</si>
  <si>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</si>
  <si>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</si>
  <si>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</si>
  <si>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</si>
  <si>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</si>
  <si>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</si>
  <si>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</si>
  <si>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</si>
  <si>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</si>
  <si>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</si>
  <si>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</si>
  <si>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</si>
  <si>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</si>
  <si>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</si>
  <si>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</si>
  <si>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</si>
  <si>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</si>
  <si>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</si>
  <si>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</si>
  <si>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</si>
  <si>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</si>
  <si>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</si>
  <si>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</si>
  <si>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</si>
  <si>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</si>
  <si>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</si>
  <si>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</si>
  <si>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</si>
  <si>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</si>
  <si>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</si>
  <si>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</si>
  <si>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</si>
  <si>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</si>
  <si>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</si>
  <si>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</si>
  <si>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</si>
  <si>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</si>
  <si>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</si>
  <si>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</si>
  <si>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</si>
  <si>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</si>
  <si>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</si>
  <si>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</si>
  <si>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</si>
  <si>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</si>
  <si>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</si>
  <si>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</si>
  <si>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</si>
  <si>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</si>
  <si>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</si>
  <si>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</si>
  <si>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</si>
  <si>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</si>
  <si>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</si>
  <si>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</si>
  <si>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</si>
  <si>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</si>
  <si>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</si>
  <si>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</si>
  <si>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</si>
  <si>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</si>
  <si>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</si>
  <si>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</si>
  <si>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</si>
  <si>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</si>
  <si>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</si>
  <si>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</si>
  <si>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</si>
  <si>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</si>
  <si>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</si>
  <si>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</si>
  <si>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</si>
  <si>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</si>
  <si>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</si>
  <si>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</si>
  <si>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</si>
  <si>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</si>
  <si>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</si>
  <si>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</si>
  <si>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</si>
  <si>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</si>
  <si>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</si>
  <si>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</si>
  <si>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</si>
  <si>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</si>
  <si>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</si>
  <si>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</si>
  <si>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</si>
  <si>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</si>
  <si>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</si>
  <si>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</si>
  <si>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</si>
  <si>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</si>
  <si>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</si>
  <si>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</si>
  <si>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</si>
  <si>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</si>
  <si>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</si>
  <si>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</si>
  <si>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</si>
  <si>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</si>
  <si>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</si>
  <si>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</si>
  <si>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</si>
  <si>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</si>
  <si>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</si>
  <si>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</si>
  <si>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</si>
  <si>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</si>
  <si>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</si>
  <si>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</si>
  <si>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</si>
  <si>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</si>
  <si>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</si>
  <si>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</si>
  <si>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</si>
  <si>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</si>
  <si>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</si>
  <si>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</si>
  <si>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</si>
  <si>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</si>
  <si>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</si>
  <si>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</si>
  <si>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</si>
  <si>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</si>
  <si>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</si>
  <si>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</si>
  <si>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</si>
  <si>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</si>
  <si>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</si>
  <si>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</si>
  <si>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</si>
  <si>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</si>
  <si>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</si>
  <si>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</si>
  <si>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</si>
  <si>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</si>
  <si>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</si>
  <si>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</si>
  <si>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</si>
  <si>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</si>
  <si>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</si>
  <si>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</si>
  <si>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</si>
  <si>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</si>
  <si>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</si>
  <si>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</si>
  <si>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</si>
  <si>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</si>
  <si>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</si>
  <si>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</si>
  <si>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</si>
  <si>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</si>
  <si>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</si>
  <si>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</si>
  <si>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</si>
  <si>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</si>
  <si>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</si>
  <si>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</si>
  <si>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</si>
  <si>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</si>
  <si>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</si>
  <si>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</si>
  <si>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</si>
  <si>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</si>
  <si>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</si>
  <si>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</si>
  <si>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</si>
  <si>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</si>
  <si>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</si>
  <si>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</si>
  <si>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</si>
  <si>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</si>
  <si>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</si>
  <si>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</si>
  <si>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</si>
  <si>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</si>
  <si>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</si>
  <si>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</si>
  <si>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</si>
  <si>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</si>
  <si>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</si>
  <si>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</si>
  <si>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</si>
  <si>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</si>
  <si>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</si>
  <si>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</si>
  <si>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</si>
  <si>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</si>
  <si>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</si>
  <si>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</si>
  <si>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</si>
  <si>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</si>
  <si>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</si>
  <si>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</si>
  <si>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</si>
  <si>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</si>
  <si>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</si>
  <si>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</si>
  <si>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</si>
  <si>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</si>
  <si>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</si>
  <si>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</si>
  <si>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</si>
  <si>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</si>
  <si>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</si>
  <si>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</si>
  <si>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</si>
  <si>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</si>
  <si>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</si>
  <si>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</si>
  <si>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</si>
  <si>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</si>
  <si>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</si>
  <si>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</si>
  <si>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</si>
  <si>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</si>
  <si>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</si>
  <si>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</si>
  <si>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</si>
  <si>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</si>
  <si>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</si>
  <si>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</si>
  <si>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</si>
  <si>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</si>
  <si>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</si>
  <si>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</si>
  <si>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</si>
  <si>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</si>
  <si>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</si>
  <si>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</si>
  <si>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</si>
  <si>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</si>
  <si>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</si>
  <si>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</si>
  <si>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</si>
  <si>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</si>
  <si>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</si>
  <si>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</si>
  <si>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</si>
  <si>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</si>
  <si>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</si>
  <si>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</si>
  <si>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</si>
  <si>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</si>
  <si>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</si>
  <si>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</si>
  <si>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</si>
  <si>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</si>
  <si>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</si>
  <si>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</si>
  <si>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</si>
  <si>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</si>
  <si>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</si>
  <si>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</si>
  <si>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</si>
  <si>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</si>
  <si>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</si>
  <si>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</si>
  <si>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</si>
  <si>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</si>
  <si>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</si>
  <si>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</si>
  <si>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</si>
  <si>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</si>
  <si>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</si>
  <si>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</si>
  <si>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</si>
  <si>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</si>
  <si>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</si>
  <si>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</si>
  <si>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</si>
  <si>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</si>
  <si>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</si>
  <si>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</si>
  <si>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</si>
  <si>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</si>
  <si>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</si>
  <si>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</si>
  <si>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</si>
  <si>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</si>
  <si>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</si>
  <si>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</si>
  <si>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</si>
  <si>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</si>
  <si>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</si>
  <si>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</si>
  <si>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</si>
  <si>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</si>
  <si>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</si>
  <si>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</si>
  <si>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</si>
  <si>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</si>
  <si>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</si>
  <si>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</si>
  <si>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</si>
  <si>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</si>
  <si>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</si>
  <si>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</si>
  <si>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</si>
  <si>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</si>
  <si>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</si>
  <si>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</si>
  <si>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</si>
  <si>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</si>
  <si>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</si>
  <si>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</si>
  <si>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</si>
  <si>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</si>
  <si>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</si>
  <si>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</si>
  <si>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</si>
  <si>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</si>
  <si>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</si>
  <si>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</si>
  <si>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</si>
  <si>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</si>
  <si>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</si>
  <si>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</si>
  <si>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</si>
  <si>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</si>
  <si>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</si>
  <si>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</si>
  <si>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</si>
  <si>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</si>
  <si>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</si>
  <si>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</si>
  <si>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</si>
  <si>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</si>
  <si>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</si>
  <si>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</si>
  <si>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</si>
  <si>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</si>
  <si>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</si>
  <si>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</si>
  <si>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</si>
  <si>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</si>
  <si>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</si>
  <si>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</si>
  <si>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</si>
  <si>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</si>
  <si>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</si>
  <si>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</si>
  <si>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</si>
  <si>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</si>
  <si>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</si>
  <si>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</si>
  <si>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</si>
  <si>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</si>
  <si>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</si>
  <si>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</si>
  <si>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</si>
  <si>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</si>
  <si>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</si>
  <si>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</si>
  <si>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</si>
  <si>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</si>
  <si>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</si>
  <si>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</si>
  <si>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</si>
  <si>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</si>
  <si>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</si>
  <si>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</si>
  <si>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</si>
  <si>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</si>
  <si>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</si>
  <si>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</si>
  <si>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</si>
  <si>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</si>
  <si>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</si>
  <si>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</si>
  <si>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</si>
  <si>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</si>
  <si>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</si>
  <si>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</si>
  <si>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</si>
  <si>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</si>
  <si>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</si>
  <si>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</si>
  <si>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</si>
  <si>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</si>
  <si>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</si>
  <si>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</si>
  <si>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</si>
  <si>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</si>
  <si>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</si>
  <si>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</si>
  <si>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</si>
  <si>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</si>
  <si>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</si>
  <si>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</si>
  <si>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</si>
  <si>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</si>
  <si>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</si>
  <si>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</si>
  <si>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</si>
  <si>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</si>
  <si>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</si>
  <si>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</si>
  <si>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</si>
  <si>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</si>
  <si>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</si>
  <si>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</si>
  <si>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</si>
  <si>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</si>
  <si>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</si>
  <si>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</si>
  <si>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</si>
  <si>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</si>
  <si>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</si>
  <si>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</si>
  <si>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</si>
  <si>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</si>
  <si>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</si>
  <si>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</si>
  <si>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</si>
  <si>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</si>
  <si>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</si>
  <si>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</si>
  <si>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</si>
  <si>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</si>
  <si>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</si>
  <si>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</si>
  <si>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</si>
  <si>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</si>
  <si>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</si>
  <si>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</si>
  <si>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</si>
  <si>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</si>
  <si>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</si>
  <si>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</si>
  <si>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</si>
  <si>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</si>
  <si>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</si>
  <si>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</si>
  <si>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</si>
  <si>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</si>
  <si>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</si>
  <si>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</si>
  <si>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</si>
  <si>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</si>
  <si>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</si>
  <si>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</si>
  <si>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</si>
  <si>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</si>
  <si>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</si>
  <si>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</si>
  <si>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</si>
  <si>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</si>
  <si>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</si>
  <si>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</si>
  <si>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</si>
  <si>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</si>
  <si>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</si>
  <si>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</si>
  <si>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</si>
  <si>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</si>
  <si>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</si>
  <si>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</si>
  <si>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</si>
  <si>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</si>
  <si>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</si>
  <si>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</si>
  <si>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</si>
  <si>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</si>
  <si>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</si>
  <si>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</si>
  <si>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</si>
  <si>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</si>
  <si>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</si>
  <si>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</si>
  <si>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</si>
  <si>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</si>
  <si>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</si>
  <si>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</si>
  <si>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</si>
  <si>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</si>
  <si>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</si>
  <si>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</si>
  <si>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</si>
  <si>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</si>
  <si>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</si>
  <si>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</si>
  <si>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</si>
  <si>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</si>
  <si>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</si>
  <si>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</si>
  <si>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</si>
  <si>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</si>
  <si>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</si>
  <si>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</si>
  <si>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</si>
  <si>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</si>
  <si>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</si>
  <si>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</si>
  <si>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</si>
  <si>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</si>
  <si>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</si>
  <si>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</si>
  <si>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</si>
  <si>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</si>
  <si>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</si>
  <si>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</si>
  <si>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</si>
  <si>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</si>
  <si>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</si>
  <si>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</si>
  <si>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</si>
  <si>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</si>
  <si>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</si>
  <si>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</si>
  <si>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</si>
  <si>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</si>
  <si>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</si>
  <si>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</si>
  <si>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</si>
  <si>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</si>
  <si>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</si>
  <si>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</si>
  <si>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</si>
  <si>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</si>
  <si>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</si>
  <si>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</si>
  <si>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</si>
  <si>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</si>
  <si>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</si>
  <si>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</si>
  <si>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</si>
  <si>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</si>
  <si>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</si>
  <si>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</si>
  <si>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</si>
  <si>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</si>
  <si>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</si>
  <si>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</si>
  <si>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</si>
  <si>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</si>
  <si>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</si>
  <si>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</si>
  <si>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</si>
  <si>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</si>
  <si>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</si>
  <si>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</si>
  <si>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</si>
  <si>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</si>
  <si>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</si>
  <si>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</si>
  <si>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</si>
  <si>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</si>
  <si>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</si>
  <si>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</si>
  <si>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</si>
  <si>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</si>
  <si>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</si>
  <si>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</si>
  <si>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</si>
  <si>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</si>
  <si>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</si>
  <si>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</si>
  <si>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</si>
  <si>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</si>
  <si>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</si>
  <si>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</si>
  <si>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</si>
  <si>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</si>
  <si>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</si>
  <si>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</si>
  <si>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</si>
  <si>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</si>
  <si>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</si>
  <si>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</si>
  <si>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</si>
  <si>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</si>
  <si>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</si>
  <si>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</si>
  <si>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</si>
  <si>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</si>
  <si>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</si>
  <si>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</si>
  <si>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</si>
  <si>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</si>
  <si>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</si>
  <si>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</si>
  <si>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</si>
  <si>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</si>
  <si>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</si>
  <si>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</si>
  <si>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</si>
  <si>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</si>
  <si>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</si>
  <si>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</si>
  <si>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</si>
  <si>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</si>
  <si>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</si>
  <si>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</si>
  <si>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</si>
  <si>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</si>
  <si>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</si>
  <si>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</si>
  <si>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</si>
  <si>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</si>
  <si>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</si>
  <si>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</si>
  <si>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</si>
  <si>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</si>
  <si>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</si>
  <si>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</si>
  <si>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</si>
  <si>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</si>
  <si>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</si>
  <si>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</si>
  <si>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</si>
  <si>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</si>
  <si>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</si>
  <si>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</si>
  <si>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</si>
  <si>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</si>
  <si>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</si>
  <si>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</si>
  <si>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</si>
  <si>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</si>
  <si>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</si>
  <si>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</si>
  <si>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</si>
  <si>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</si>
  <si>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</si>
  <si>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</si>
  <si>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</si>
  <si>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</si>
  <si>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</si>
  <si>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</si>
  <si>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</si>
  <si>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</si>
  <si>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</si>
  <si>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</si>
  <si>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</si>
  <si>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</si>
  <si>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</si>
  <si>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</si>
  <si>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</si>
  <si>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</si>
  <si>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</si>
  <si>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</si>
  <si>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</si>
  <si>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</si>
  <si>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</si>
  <si>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</si>
  <si>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</si>
  <si>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</si>
  <si>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</si>
  <si>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</si>
  <si>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</si>
  <si>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</si>
  <si>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</si>
  <si>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</si>
  <si>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</si>
  <si>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</si>
  <si>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</si>
  <si>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</si>
  <si>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</si>
  <si>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</si>
  <si>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</si>
  <si>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</si>
  <si>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</si>
  <si>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</si>
  <si>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</si>
  <si>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</si>
  <si>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</si>
  <si>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</si>
  <si>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</si>
  <si>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</si>
  <si>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</si>
  <si>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</si>
  <si>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</si>
  <si>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</si>
  <si>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</si>
  <si>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</si>
  <si>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</si>
  <si>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</si>
  <si>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</si>
  <si>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</si>
  <si>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</si>
  <si>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</si>
  <si>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</si>
  <si>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</si>
  <si>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</si>
  <si>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</si>
  <si>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</si>
  <si>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</si>
  <si>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</si>
  <si>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</si>
  <si>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</si>
  <si>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</si>
  <si>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</si>
  <si>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</si>
  <si>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</si>
  <si>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</si>
  <si>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</si>
  <si>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</si>
  <si>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</si>
  <si>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</si>
  <si>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</si>
  <si>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</si>
  <si>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</si>
  <si>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</si>
  <si>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</si>
  <si>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</si>
  <si>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</si>
  <si>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</si>
  <si>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</si>
  <si>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</si>
  <si>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</si>
  <si>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</si>
  <si>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</si>
  <si>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</si>
  <si>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</si>
  <si>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</si>
  <si>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</si>
  <si>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</si>
  <si>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</si>
  <si>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</si>
  <si>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</si>
  <si>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</si>
  <si>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</si>
  <si>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</si>
  <si>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</si>
  <si>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</si>
  <si>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</si>
  <si>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</si>
  <si>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</si>
  <si>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</si>
  <si>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</si>
  <si>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</si>
  <si>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</si>
  <si>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</si>
  <si>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</si>
  <si>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</si>
  <si>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</si>
  <si>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</si>
  <si>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</si>
  <si>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</si>
  <si>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</si>
  <si>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</si>
  <si>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</si>
  <si>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</si>
  <si>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</si>
  <si>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</si>
  <si>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</si>
  <si>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</si>
  <si>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</si>
  <si>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</si>
  <si>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</si>
  <si>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</si>
  <si>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</si>
  <si>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</si>
  <si>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</si>
  <si>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</si>
  <si>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</si>
  <si>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</si>
  <si>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</si>
  <si>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</si>
  <si>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</si>
  <si>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</si>
  <si>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</si>
  <si>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</si>
  <si>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</si>
  <si>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</si>
  <si>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</si>
  <si>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</si>
  <si>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</si>
  <si>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</si>
  <si>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</si>
  <si>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</si>
  <si>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</si>
  <si>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</si>
  <si>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</si>
  <si>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</si>
  <si>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</si>
  <si>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</si>
  <si>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</si>
  <si>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</si>
  <si>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</si>
  <si>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</si>
  <si>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</si>
  <si>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</si>
  <si>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</si>
  <si>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</si>
  <si>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</si>
  <si>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</si>
  <si>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</si>
  <si>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</si>
  <si>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</si>
  <si>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</si>
  <si>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</si>
  <si>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</si>
  <si>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</si>
  <si>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</si>
  <si>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</si>
  <si>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</si>
  <si>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</si>
  <si>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</si>
  <si>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</si>
  <si>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</si>
  <si>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</si>
  <si>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</si>
  <si>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</si>
  <si>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</si>
  <si>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</si>
  <si>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</si>
  <si>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</si>
  <si>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</si>
  <si>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</si>
  <si>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</si>
  <si>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</si>
  <si>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</si>
  <si>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</si>
  <si>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</si>
  <si>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</si>
  <si>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</si>
  <si>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</si>
  <si>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</si>
  <si>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</si>
  <si>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</si>
  <si>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</si>
  <si>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</si>
  <si>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</si>
  <si>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</si>
  <si>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</si>
  <si>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</si>
  <si>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</si>
  <si>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</si>
  <si>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</si>
  <si>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</si>
  <si>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</si>
  <si>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</si>
  <si>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</si>
  <si>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</si>
  <si>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</si>
  <si>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</si>
  <si>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</si>
  <si>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</si>
  <si>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</si>
  <si>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</si>
  <si>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</si>
  <si>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</si>
  <si>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</si>
  <si>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</si>
  <si>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</si>
  <si>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</si>
  <si>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</si>
  <si>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</si>
  <si>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</si>
  <si>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</si>
  <si>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</si>
  <si>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</si>
  <si>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</si>
  <si>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</si>
  <si>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</si>
  <si>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</si>
  <si>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</si>
  <si>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</si>
  <si>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</si>
  <si>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</si>
  <si>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</si>
  <si>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</si>
  <si>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</si>
  <si>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</si>
  <si>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</si>
  <si>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</si>
  <si>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</si>
  <si>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</si>
  <si>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</si>
  <si>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</si>
  <si>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</si>
  <si>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</si>
  <si>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</si>
  <si>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</si>
  <si>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</si>
  <si>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</si>
  <si>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</si>
  <si>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</si>
  <si>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</si>
  <si>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</si>
  <si>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</si>
  <si>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</si>
  <si>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</si>
  <si>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</si>
  <si>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</si>
  <si>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</si>
  <si>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</si>
  <si>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</si>
  <si>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</si>
  <si>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</si>
  <si>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</si>
  <si>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</si>
  <si>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</si>
  <si>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</si>
  <si>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</si>
  <si>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</si>
  <si>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</si>
  <si>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</si>
  <si>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</si>
  <si>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</si>
  <si>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</si>
  <si>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</si>
  <si>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</si>
  <si>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</si>
  <si>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</si>
  <si>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</si>
  <si>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</si>
  <si>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</si>
  <si>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</si>
  <si>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</si>
  <si>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</si>
  <si>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</si>
  <si>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</si>
  <si>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</si>
  <si>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</si>
  <si>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</si>
  <si>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</si>
  <si>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</si>
  <si>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</si>
  <si>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</si>
  <si>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</si>
  <si>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</si>
  <si>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</si>
  <si>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</si>
  <si>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</si>
  <si>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</si>
  <si>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</si>
  <si>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</si>
  <si>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</si>
  <si>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</si>
  <si>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</si>
  <si>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</si>
  <si>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</si>
  <si>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</si>
  <si>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</si>
  <si>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</si>
  <si>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</si>
  <si>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</si>
  <si>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</si>
  <si>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</si>
  <si>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</si>
  <si>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</si>
  <si>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</si>
  <si>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</si>
  <si>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</si>
  <si>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</si>
  <si>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</si>
  <si>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</si>
  <si>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</si>
  <si>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</si>
  <si>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</si>
  <si>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</si>
  <si>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</si>
  <si>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</si>
  <si>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</si>
  <si>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</si>
  <si>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</si>
  <si>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</si>
  <si>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</si>
  <si>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</si>
  <si>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</si>
  <si>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</si>
  <si>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</si>
  <si>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</si>
  <si>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</si>
  <si>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</si>
  <si>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</si>
  <si>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</si>
  <si>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</si>
  <si>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</si>
  <si>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</si>
  <si>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</si>
  <si>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</si>
  <si>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</si>
  <si>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</si>
  <si>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</si>
  <si>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</si>
  <si>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</si>
  <si>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</si>
  <si>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</si>
  <si>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</si>
  <si>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</si>
  <si>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</si>
  <si>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</si>
  <si>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</si>
  <si>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</si>
  <si>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</si>
  <si>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</si>
  <si>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</si>
  <si>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</si>
  <si>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</si>
  <si>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</si>
  <si>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</si>
  <si>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</si>
  <si>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</si>
  <si>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</si>
  <si>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</si>
  <si>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</si>
  <si>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</si>
  <si>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</si>
  <si>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</si>
  <si>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</si>
  <si>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</si>
  <si>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</si>
  <si>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</si>
  <si>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</si>
  <si>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</si>
  <si>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</si>
  <si>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</si>
  <si>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</si>
  <si>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</si>
  <si>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</si>
  <si>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</si>
  <si>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</si>
  <si>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</si>
  <si>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</si>
  <si>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</si>
  <si>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</si>
  <si>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</si>
  <si>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</si>
  <si>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</si>
  <si>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</si>
  <si>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</si>
  <si>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</si>
  <si>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</si>
  <si>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</si>
  <si>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</si>
  <si>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</si>
  <si>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</si>
  <si>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</si>
  <si>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</si>
  <si>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</si>
  <si>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</si>
  <si>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</si>
  <si>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</si>
  <si>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</si>
  <si>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</si>
  <si>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</si>
  <si>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</si>
  <si>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</si>
  <si>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</si>
  <si>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</si>
  <si>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</si>
  <si>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</si>
  <si>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</si>
  <si>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</si>
  <si>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</si>
  <si>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</si>
  <si>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</si>
  <si>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</si>
  <si>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</si>
  <si>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</si>
  <si>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</si>
  <si>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</si>
  <si>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</si>
  <si>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</si>
  <si>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</si>
  <si>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</si>
  <si>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</si>
  <si>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</si>
  <si>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</si>
  <si>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</si>
  <si>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</si>
  <si>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</si>
  <si>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</si>
  <si>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</si>
  <si>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</si>
  <si>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</si>
  <si>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</si>
  <si>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</si>
  <si>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</si>
  <si>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</si>
  <si>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</si>
  <si>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</si>
  <si>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</si>
  <si>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</si>
  <si>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</si>
  <si>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</si>
  <si>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</si>
  <si>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</si>
  <si>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</si>
  <si>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</si>
  <si>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</si>
  <si>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</si>
  <si>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</si>
  <si>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</si>
  <si>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</si>
  <si>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</si>
  <si>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</si>
  <si>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</si>
  <si>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</si>
  <si>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</si>
  <si>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</si>
  <si>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</si>
  <si>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</si>
  <si>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</si>
  <si>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</si>
  <si>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</si>
  <si>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</si>
  <si>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</si>
  <si>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</si>
  <si>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</si>
  <si>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</si>
  <si>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</si>
  <si>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</si>
  <si>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</si>
  <si>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</si>
  <si>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</si>
  <si>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</si>
  <si>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</si>
  <si>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</si>
  <si>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</si>
  <si>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</si>
  <si>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</si>
  <si>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</si>
  <si>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</si>
  <si>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</si>
  <si>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</si>
  <si>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</si>
  <si>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</si>
  <si>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</si>
  <si>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</si>
  <si>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</si>
  <si>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</si>
  <si>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</si>
  <si>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</si>
  <si>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</si>
  <si>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</si>
  <si>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</si>
  <si>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</si>
  <si>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</si>
  <si>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</si>
  <si>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</si>
  <si>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</si>
  <si>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</si>
  <si>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</si>
  <si>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</si>
  <si>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</si>
  <si>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</si>
  <si>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</si>
  <si>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</si>
  <si>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</si>
  <si>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</si>
  <si>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</si>
  <si>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</si>
  <si>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</si>
  <si>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</si>
  <si>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</si>
  <si>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</si>
  <si>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</si>
  <si>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</si>
  <si>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</si>
  <si>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</si>
  <si>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</si>
  <si>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</si>
  <si>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</si>
  <si>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</si>
  <si>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</si>
  <si>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</si>
  <si>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</si>
  <si>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</si>
  <si>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</si>
  <si>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</si>
  <si>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</si>
  <si>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</si>
  <si>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</si>
  <si>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</si>
  <si>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</si>
  <si>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</si>
  <si>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</si>
  <si>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</si>
  <si>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</si>
  <si>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</si>
  <si>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</si>
  <si>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</si>
  <si>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</si>
  <si>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</si>
  <si>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</si>
  <si>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</si>
  <si>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</si>
  <si>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</si>
  <si>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</si>
  <si>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</si>
  <si>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</si>
  <si>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</si>
  <si>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</si>
  <si>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</si>
  <si>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</si>
  <si>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</si>
  <si>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</si>
  <si>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</si>
  <si>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</si>
  <si>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</si>
  <si>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</si>
  <si>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</si>
  <si>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</si>
  <si>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</si>
  <si>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</si>
  <si>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</si>
  <si>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</si>
  <si>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</si>
  <si>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</si>
  <si>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</si>
  <si>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</si>
  <si>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</si>
  <si>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</si>
  <si>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</si>
  <si>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</si>
  <si>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</si>
  <si>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</si>
  <si>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</si>
  <si>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</si>
  <si>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</si>
  <si>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</si>
  <si>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</si>
  <si>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</si>
  <si>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</si>
  <si>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</si>
  <si>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</si>
  <si>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</si>
  <si>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</si>
  <si>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</si>
  <si>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</si>
  <si>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</si>
  <si>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</si>
  <si>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</si>
  <si>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</si>
  <si>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</si>
  <si>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</si>
  <si>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</si>
  <si>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</si>
  <si>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</si>
  <si>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</si>
  <si>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</si>
  <si>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</si>
  <si>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</si>
  <si>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</si>
  <si>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</si>
  <si>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</si>
  <si>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</si>
  <si>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</si>
  <si>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</si>
  <si>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</si>
  <si>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</si>
  <si>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</si>
  <si>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</si>
  <si>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</si>
  <si>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</si>
  <si>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</si>
  <si>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</si>
  <si>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</si>
  <si>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</si>
  <si>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</si>
  <si>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</si>
  <si>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</si>
  <si>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</si>
  <si>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</si>
  <si>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</si>
  <si>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</si>
  <si>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</si>
  <si>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</si>
  <si>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</si>
  <si>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</si>
  <si>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</si>
  <si>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</si>
  <si>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</si>
  <si>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</si>
  <si>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</si>
  <si>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</si>
  <si>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</si>
  <si>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</si>
  <si>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</si>
  <si>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</si>
  <si>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</si>
  <si>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</si>
  <si>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</si>
  <si>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</si>
  <si>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</si>
  <si>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</si>
  <si>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</si>
  <si>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</si>
  <si>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</si>
  <si>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</si>
  <si>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</si>
  <si>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</si>
  <si>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</si>
  <si>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</si>
  <si>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</si>
  <si>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</si>
  <si>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</si>
  <si>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</si>
  <si>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</si>
  <si>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</si>
  <si>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</si>
  <si>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</si>
  <si>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</si>
  <si>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</si>
  <si>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</si>
  <si>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</si>
  <si>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</si>
  <si>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</si>
  <si>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</si>
  <si>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</si>
  <si>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</si>
  <si>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</si>
  <si>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</si>
  <si>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</si>
  <si>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</si>
  <si>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</si>
  <si>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</si>
  <si>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</si>
  <si>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</si>
  <si>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</si>
  <si>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</si>
  <si>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</si>
  <si>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</si>
  <si>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</si>
  <si>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</si>
  <si>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</si>
  <si>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</si>
  <si>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</si>
  <si>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</si>
  <si>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</si>
  <si>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</si>
  <si>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</si>
  <si>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</si>
  <si>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</si>
  <si>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</si>
  <si>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</si>
  <si>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</si>
  <si>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</si>
  <si>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</si>
  <si>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</si>
  <si>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</si>
  <si>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</si>
  <si>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</si>
  <si>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</si>
  <si>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</si>
  <si>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</si>
  <si>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</si>
  <si>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</si>
  <si>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</si>
  <si>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</si>
  <si>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</si>
  <si>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</si>
  <si>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</si>
  <si>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</si>
  <si>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</si>
  <si>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</si>
  <si>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</si>
  <si>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</si>
  <si>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</si>
  <si>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</si>
  <si>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</si>
  <si>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</si>
  <si>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</si>
  <si>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</si>
  <si>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</si>
  <si>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</si>
  <si>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</si>
  <si>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</si>
  <si>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</si>
  <si>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</si>
  <si>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</si>
  <si>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</si>
  <si>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</si>
  <si>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</si>
  <si>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</si>
  <si>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</si>
  <si>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</si>
  <si>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</si>
  <si>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</si>
  <si>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</si>
  <si>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</si>
  <si>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</si>
  <si>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</si>
  <si>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</si>
  <si>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</si>
  <si>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</si>
  <si>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</si>
  <si>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</si>
  <si>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</si>
  <si>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</si>
  <si>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</si>
  <si>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</si>
  <si>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</si>
  <si>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</si>
  <si>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</si>
  <si>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</si>
  <si>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</si>
  <si>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</si>
  <si>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</si>
  <si>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</si>
  <si>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</si>
  <si>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</si>
  <si>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</si>
  <si>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</si>
  <si>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</si>
  <si>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</si>
  <si>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</si>
  <si>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</si>
  <si>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</si>
  <si>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</si>
  <si>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</si>
  <si>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</si>
  <si>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</si>
  <si>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</si>
  <si>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</si>
  <si>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</si>
  <si>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</si>
  <si>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</si>
  <si>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</si>
  <si>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</si>
  <si>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</si>
  <si>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</si>
  <si>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</si>
  <si>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</si>
  <si>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</si>
  <si>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</si>
  <si>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</si>
  <si>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</si>
  <si>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</si>
  <si>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</si>
  <si>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</si>
  <si>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</si>
  <si>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</si>
  <si>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</si>
  <si>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</si>
  <si>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</si>
  <si>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</si>
  <si>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</si>
  <si>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</si>
  <si>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</si>
  <si>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</si>
  <si>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</si>
  <si>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</si>
  <si>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</si>
  <si>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</si>
  <si>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</si>
  <si>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</si>
  <si>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</si>
  <si>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</si>
  <si>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</si>
  <si>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</si>
  <si>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</si>
  <si>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</si>
  <si>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</si>
  <si>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</si>
  <si>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</si>
  <si>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</si>
  <si>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</si>
  <si>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</si>
  <si>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</si>
  <si>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</si>
  <si>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</si>
  <si>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</si>
  <si>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</si>
  <si>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</si>
  <si>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</si>
  <si>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</si>
  <si>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</si>
  <si>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</si>
  <si>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</si>
  <si>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</si>
  <si>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</si>
  <si>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</si>
  <si>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</si>
  <si>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</si>
  <si>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</si>
  <si>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</si>
  <si>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</si>
  <si>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</si>
  <si>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</si>
  <si>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</si>
  <si>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</si>
  <si>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</si>
  <si>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</si>
  <si>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</si>
  <si>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</si>
  <si>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</si>
  <si>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</si>
  <si>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</si>
  <si>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</si>
  <si>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</si>
  <si>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</si>
  <si>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</si>
  <si>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</si>
  <si>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</si>
  <si>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</si>
  <si>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</si>
  <si>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</si>
  <si>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</si>
  <si>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</si>
  <si>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</si>
  <si>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</si>
  <si>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</si>
  <si>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</si>
  <si>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</si>
  <si>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</si>
  <si>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</si>
  <si>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</si>
  <si>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</si>
  <si>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</si>
  <si>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</si>
  <si>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</si>
  <si>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</si>
  <si>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</si>
  <si>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</si>
  <si>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</si>
  <si>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</si>
  <si>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</si>
  <si>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</si>
  <si>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</si>
  <si>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</si>
  <si>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</si>
  <si>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</si>
  <si>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</si>
  <si>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</si>
  <si>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</si>
  <si>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</si>
  <si>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</si>
  <si>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</si>
  <si>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</si>
  <si>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</si>
  <si>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</si>
  <si>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</si>
  <si>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</si>
  <si>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</si>
  <si>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</si>
  <si>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</si>
  <si>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</si>
  <si>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</si>
  <si>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</si>
  <si>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</si>
  <si>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</si>
  <si>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</si>
  <si>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</si>
  <si>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</si>
  <si>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</si>
  <si>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</si>
  <si>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</si>
  <si>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</si>
  <si>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</si>
  <si>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</si>
  <si>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</si>
  <si>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</si>
  <si>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</si>
  <si>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</si>
  <si>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</si>
  <si>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</si>
  <si>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</si>
  <si>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</si>
  <si>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</si>
  <si>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</si>
  <si>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</si>
  <si>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</si>
  <si>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</si>
  <si>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</si>
  <si>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</si>
  <si>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</si>
  <si>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</si>
  <si>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</si>
  <si>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</si>
  <si>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</si>
  <si>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</si>
  <si>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</si>
  <si>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</si>
  <si>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</si>
  <si>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</si>
  <si>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</si>
  <si>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</si>
  <si>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</si>
  <si>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</si>
  <si>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</si>
  <si>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</si>
  <si>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</si>
  <si>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</si>
  <si>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</si>
  <si>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</si>
  <si>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</si>
  <si>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</si>
  <si>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</si>
  <si>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</si>
  <si>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</si>
  <si>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</si>
  <si>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</si>
  <si>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</si>
  <si>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</si>
  <si>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</si>
  <si>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</si>
  <si>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</si>
  <si>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</si>
  <si>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</si>
  <si>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</si>
  <si>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</si>
  <si>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</si>
  <si>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</si>
  <si>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</si>
  <si>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</si>
  <si>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</si>
  <si>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</si>
  <si>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</si>
  <si>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</si>
  <si>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</si>
  <si>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</si>
  <si>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</si>
  <si>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</si>
  <si>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</si>
  <si>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</si>
  <si>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</si>
  <si>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</si>
  <si>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</si>
  <si>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</si>
  <si>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</si>
  <si>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</si>
  <si>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</si>
  <si>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</si>
  <si>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</si>
  <si>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</si>
  <si>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</si>
  <si>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</si>
  <si>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</si>
  <si>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</si>
  <si>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</si>
  <si>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</si>
  <si>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</si>
  <si>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</si>
  <si>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</si>
  <si>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</si>
  <si>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</si>
  <si>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</si>
  <si>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</si>
  <si>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</si>
  <si>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</si>
  <si>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</si>
  <si>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</si>
  <si>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</si>
  <si>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</si>
  <si>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</si>
  <si>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</si>
  <si>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</si>
  <si>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</si>
  <si>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</si>
  <si>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</si>
  <si>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</si>
  <si>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</si>
  <si>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</si>
  <si>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</si>
  <si>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</si>
  <si>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</si>
  <si>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</si>
  <si>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</si>
  <si>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</si>
  <si>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</si>
  <si>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</si>
  <si>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</si>
  <si>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</si>
  <si>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</si>
  <si>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</si>
  <si>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</si>
  <si>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</si>
  <si>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</si>
  <si>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</si>
  <si>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</si>
  <si>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</si>
  <si>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</si>
  <si>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</si>
  <si>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</si>
  <si>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</si>
  <si>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</si>
  <si>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</si>
  <si>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</si>
  <si>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</si>
  <si>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</si>
  <si>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</si>
  <si>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</si>
  <si>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</si>
  <si>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</si>
  <si>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</si>
  <si>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</si>
  <si>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</si>
  <si>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</si>
  <si>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</si>
  <si>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</si>
  <si>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</si>
  <si>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</si>
  <si>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</si>
  <si>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</si>
  <si>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</si>
  <si>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</si>
  <si>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</si>
  <si>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</si>
  <si>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</si>
  <si>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</si>
  <si>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</si>
  <si>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</si>
  <si>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</si>
  <si>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</si>
  <si>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</si>
  <si>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</si>
  <si>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</si>
  <si>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</si>
  <si>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</si>
  <si>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</si>
  <si>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</si>
  <si>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</si>
  <si>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</si>
  <si>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</si>
  <si>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</si>
  <si>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</si>
  <si>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</si>
  <si>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</si>
  <si>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</si>
  <si>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</si>
  <si>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</si>
  <si>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</si>
  <si>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</si>
  <si>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</si>
  <si>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</si>
  <si>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</si>
  <si>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</si>
  <si>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</si>
  <si>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</si>
  <si>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</si>
  <si>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</si>
  <si>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</si>
  <si>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</si>
  <si>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</si>
  <si>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</si>
  <si>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</si>
  <si>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</si>
  <si>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</si>
  <si>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</si>
  <si>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</si>
  <si>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</si>
  <si>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</si>
  <si>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</si>
  <si>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</si>
  <si>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</si>
  <si>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</si>
  <si>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</si>
  <si>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</si>
  <si>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</si>
  <si>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</si>
  <si>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</si>
  <si>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</si>
  <si>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</si>
  <si>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</si>
  <si>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</si>
  <si>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</si>
  <si>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</si>
  <si>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</si>
  <si>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</si>
  <si>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</si>
  <si>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</si>
  <si>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</si>
  <si>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</si>
  <si>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</si>
  <si>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</si>
  <si>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</si>
  <si>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</si>
  <si>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</si>
  <si>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</si>
  <si>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</si>
  <si>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</si>
  <si>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</si>
  <si>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</si>
  <si>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</si>
  <si>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</si>
  <si>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</si>
  <si>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</si>
  <si>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</si>
  <si>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</si>
  <si>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</si>
  <si>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</si>
  <si>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</si>
  <si>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</si>
  <si>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</si>
  <si>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</si>
  <si>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</si>
  <si>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</si>
  <si>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</si>
  <si>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</si>
  <si>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</si>
  <si>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</si>
  <si>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</si>
  <si>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</si>
  <si>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</si>
  <si>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</si>
  <si>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</si>
  <si>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</si>
  <si>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</si>
  <si>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</si>
  <si>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</si>
  <si>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</si>
  <si>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</si>
  <si>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</si>
  <si>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</si>
  <si>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</si>
  <si>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</si>
  <si>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</si>
  <si>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</si>
  <si>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</si>
  <si>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</si>
  <si>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</si>
  <si>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</si>
  <si>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</si>
  <si>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</si>
  <si>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</si>
  <si>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</si>
  <si>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</si>
  <si>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</si>
  <si>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</si>
  <si>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</si>
  <si>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</si>
  <si>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</si>
  <si>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</si>
  <si>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</si>
  <si>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</si>
  <si>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</si>
  <si>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</si>
  <si>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</si>
  <si>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</si>
  <si>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</si>
  <si>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</si>
  <si>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</si>
  <si>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</si>
  <si>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</si>
  <si>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</si>
  <si>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</si>
  <si>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</si>
  <si>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</si>
  <si>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</si>
  <si>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</si>
  <si>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</si>
  <si>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</si>
  <si>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</si>
  <si>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</si>
  <si>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</si>
  <si>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</si>
  <si>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</si>
  <si>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</si>
  <si>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</si>
  <si>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</si>
  <si>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</si>
  <si>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</si>
  <si>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</si>
  <si>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</si>
  <si>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</si>
  <si>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</si>
  <si>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</si>
  <si>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</si>
  <si>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</si>
  <si>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</si>
  <si>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</si>
  <si>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</si>
  <si>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</si>
  <si>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</si>
  <si>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</si>
  <si>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</si>
  <si>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</si>
  <si>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</si>
  <si>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</si>
  <si>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</si>
  <si>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</si>
  <si>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</si>
  <si>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</si>
  <si>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</si>
  <si>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</si>
  <si>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</si>
  <si>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</si>
  <si>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</si>
  <si>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</si>
  <si>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</si>
  <si>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</si>
  <si>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</si>
  <si>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</si>
  <si>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</si>
  <si>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</si>
  <si>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</si>
  <si>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</si>
  <si>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</si>
  <si>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</si>
  <si>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</si>
  <si>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</si>
  <si>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</si>
  <si>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</si>
  <si>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</si>
  <si>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</si>
  <si>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</si>
  <si>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</si>
  <si>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</si>
  <si>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</si>
  <si>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</si>
  <si>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</si>
  <si>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</si>
  <si>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</si>
  <si>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</si>
  <si>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</si>
  <si>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</si>
  <si>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</si>
  <si>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</si>
  <si>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</si>
  <si>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</si>
  <si>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</si>
  <si>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</si>
  <si>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</si>
  <si>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</si>
  <si>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</si>
  <si>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</si>
  <si>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</si>
  <si>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</si>
  <si>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</si>
  <si>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</si>
  <si>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</si>
  <si>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</si>
  <si>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</si>
  <si>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</si>
  <si>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</si>
  <si>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</si>
  <si>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</si>
  <si>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</si>
  <si>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</si>
  <si>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</si>
  <si>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</si>
  <si>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</si>
  <si>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</si>
  <si>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</si>
  <si>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</si>
  <si>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</si>
  <si>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</si>
  <si>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</si>
  <si>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</si>
  <si>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</si>
  <si>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</si>
  <si>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</si>
  <si>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</si>
  <si>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</si>
  <si>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</si>
  <si>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</si>
  <si>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</si>
  <si>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</si>
  <si>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</si>
  <si>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</si>
  <si>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</si>
  <si>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</si>
  <si>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</si>
  <si>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</si>
  <si>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</si>
  <si>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</si>
  <si>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</si>
  <si>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</si>
  <si>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</si>
  <si>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</si>
  <si>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</si>
  <si>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</si>
  <si>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</si>
  <si>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</si>
  <si>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</si>
  <si>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</si>
  <si>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</si>
  <si>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</si>
  <si>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</si>
  <si>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</si>
  <si>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</si>
  <si>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</si>
  <si>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</si>
  <si>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</si>
  <si>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</si>
  <si>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</si>
  <si>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</si>
  <si>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</si>
  <si>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</si>
  <si>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</si>
  <si>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</si>
  <si>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</si>
  <si>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</si>
  <si>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</si>
  <si>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</si>
  <si>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</si>
  <si>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</si>
  <si>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</si>
  <si>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</si>
  <si>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</si>
  <si>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</si>
  <si>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</si>
  <si>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</si>
  <si>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</si>
  <si>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</si>
  <si>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</si>
  <si>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</si>
  <si>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</si>
  <si>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</si>
  <si>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</si>
  <si>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</si>
  <si>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</si>
  <si>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</si>
  <si>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</si>
  <si>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</si>
  <si>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</si>
  <si>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</si>
  <si>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</si>
  <si>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</si>
  <si>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</si>
  <si>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</si>
  <si>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</si>
  <si>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</si>
  <si>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</si>
  <si>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</si>
  <si>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</si>
  <si>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</si>
  <si>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</si>
  <si>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</si>
  <si>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</si>
  <si>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</si>
  <si>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</si>
  <si>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</si>
  <si>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</si>
  <si>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</si>
  <si>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</si>
  <si>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</si>
  <si>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</si>
  <si>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</si>
  <si>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</si>
  <si>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</si>
  <si>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</si>
  <si>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</si>
  <si>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</si>
  <si>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</si>
  <si>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</si>
  <si>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</si>
  <si>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</si>
  <si>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</si>
  <si>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</si>
  <si>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</si>
  <si>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</si>
  <si>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</si>
  <si>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</si>
  <si>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</si>
  <si>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</si>
  <si>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</si>
  <si>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</si>
  <si>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</si>
  <si>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</si>
  <si>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</si>
  <si>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</si>
  <si>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</si>
  <si>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</si>
  <si>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</si>
  <si>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</si>
  <si>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</si>
  <si>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</si>
  <si>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</si>
  <si>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</si>
  <si>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</si>
  <si>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</si>
  <si>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</si>
  <si>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</si>
  <si>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</si>
  <si>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</si>
  <si>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</si>
  <si>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</si>
  <si>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</si>
  <si>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</si>
  <si>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</si>
  <si>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</si>
  <si>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</si>
  <si>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</si>
  <si>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</si>
  <si>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</si>
  <si>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</si>
  <si>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</si>
  <si>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</si>
  <si>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</si>
  <si>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</si>
  <si>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</si>
  <si>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</si>
  <si>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</si>
  <si>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</si>
  <si>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</si>
  <si>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</si>
  <si>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</si>
  <si>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</si>
  <si>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</si>
  <si>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</si>
  <si>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</si>
  <si>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</si>
  <si>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</si>
  <si>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</si>
  <si>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</si>
  <si>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</si>
  <si>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</si>
  <si>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</si>
  <si>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</si>
  <si>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</si>
  <si>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</si>
  <si>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</si>
  <si>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</si>
  <si>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</si>
  <si>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</si>
  <si>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</si>
  <si>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</si>
  <si>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</si>
  <si>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</si>
  <si>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</si>
  <si>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</si>
  <si>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</si>
  <si>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</si>
  <si>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</si>
  <si>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</si>
  <si>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</si>
  <si>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</si>
  <si>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</si>
  <si>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</si>
  <si>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</si>
  <si>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</si>
  <si>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</si>
  <si>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</si>
  <si>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</si>
  <si>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</si>
  <si>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</si>
  <si>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</si>
  <si>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</si>
  <si>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</si>
  <si>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</si>
  <si>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</si>
  <si>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</si>
  <si>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</si>
  <si>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</si>
  <si>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</si>
  <si>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</si>
  <si>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</si>
  <si>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</si>
  <si>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</si>
  <si>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</si>
  <si>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</si>
  <si>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</si>
  <si>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</si>
  <si>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</si>
  <si>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</si>
  <si>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</si>
  <si>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</si>
  <si>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</si>
  <si>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</si>
  <si>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</si>
  <si>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</si>
  <si>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</si>
  <si>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</si>
  <si>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</si>
  <si>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</si>
  <si>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</si>
  <si>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</si>
  <si>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</si>
  <si>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</si>
  <si>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</si>
  <si>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</si>
  <si>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</si>
  <si>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</si>
  <si>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</si>
  <si>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</si>
  <si>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</si>
  <si>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</si>
  <si>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</si>
  <si>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</si>
  <si>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</si>
  <si>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</si>
  <si>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</si>
  <si>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</si>
  <si>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</si>
  <si>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</si>
  <si>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</si>
  <si>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</si>
  <si>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</si>
  <si>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</si>
  <si>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</si>
  <si>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</si>
  <si>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</si>
  <si>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</si>
  <si>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</si>
  <si>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</si>
  <si>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</si>
  <si>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</si>
  <si>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</si>
  <si>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</si>
  <si>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</si>
  <si>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</si>
  <si>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</si>
  <si>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</si>
  <si>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</si>
  <si>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</si>
  <si>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</si>
  <si>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</si>
  <si>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</si>
  <si>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</si>
  <si>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</si>
  <si>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</si>
  <si>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</si>
  <si>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</si>
  <si>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</si>
  <si>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</si>
  <si>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</si>
  <si>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</si>
  <si>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</si>
  <si>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</si>
  <si>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</si>
  <si>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</si>
  <si>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</si>
  <si>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</si>
  <si>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</si>
  <si>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</si>
  <si>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</si>
  <si>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</si>
  <si>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</si>
  <si>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</si>
  <si>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</si>
  <si>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</si>
  <si>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</si>
  <si>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</si>
  <si>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</si>
  <si>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</si>
  <si>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</si>
  <si>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</si>
  <si>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</si>
  <si>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</si>
  <si>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</si>
  <si>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</si>
  <si>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</si>
  <si>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</si>
  <si>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</si>
  <si>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</si>
  <si>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</si>
  <si>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</si>
  <si>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</si>
  <si>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</si>
  <si>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</si>
  <si>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</si>
  <si>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</si>
  <si>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</si>
  <si>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</si>
  <si>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</si>
  <si>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</si>
  <si>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</si>
  <si>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</si>
  <si>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</si>
  <si>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</si>
  <si>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</si>
  <si>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</si>
  <si>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</si>
  <si>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</si>
  <si>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</si>
  <si>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</si>
  <si>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</si>
  <si>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</si>
  <si>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</si>
  <si>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</si>
  <si>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</si>
  <si>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</si>
  <si>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</si>
  <si>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</si>
  <si>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</si>
  <si>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</si>
  <si>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</si>
  <si>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</si>
  <si>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</si>
  <si>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</si>
  <si>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</si>
  <si>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</si>
  <si>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</si>
  <si>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</si>
  <si>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</si>
  <si>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</si>
  <si>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</si>
  <si>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</si>
  <si>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</si>
  <si>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</si>
  <si>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</si>
  <si>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</si>
  <si>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</si>
  <si>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</si>
  <si>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</si>
  <si>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</si>
  <si>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</si>
  <si>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</si>
  <si>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</si>
  <si>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</si>
  <si>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</si>
  <si>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</si>
  <si>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</si>
  <si>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</si>
  <si>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</si>
  <si>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</si>
  <si>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</si>
  <si>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</si>
  <si>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</si>
  <si>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</si>
  <si>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</si>
  <si>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</si>
  <si>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</si>
  <si>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</si>
  <si>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</si>
  <si>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</si>
  <si>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</si>
  <si>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</si>
  <si>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</si>
  <si>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</si>
  <si>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</si>
  <si>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</si>
  <si>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</si>
  <si>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</si>
  <si>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</si>
  <si>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</si>
  <si>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</si>
  <si>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</si>
  <si>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</si>
  <si>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</si>
  <si>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</si>
  <si>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</si>
  <si>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</si>
  <si>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</si>
  <si>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</si>
  <si>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</si>
  <si>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</si>
  <si>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</si>
  <si>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</si>
  <si>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</si>
  <si>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</si>
  <si>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</si>
  <si>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</si>
  <si>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</si>
  <si>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</si>
  <si>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</si>
  <si>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</si>
  <si>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</si>
  <si>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</si>
  <si>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</si>
  <si>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</si>
  <si>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</si>
  <si>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</si>
  <si>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</si>
  <si>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</si>
  <si>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</si>
  <si>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</si>
  <si>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</si>
  <si>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</si>
  <si>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</si>
  <si>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</si>
  <si>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</si>
  <si>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</si>
  <si>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</si>
  <si>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</si>
  <si>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</si>
  <si>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</si>
  <si>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</si>
  <si>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</si>
  <si>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</si>
  <si>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</si>
  <si>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</si>
  <si>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</si>
  <si>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</si>
  <si>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</si>
  <si>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</si>
  <si>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</si>
  <si>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</si>
  <si>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</si>
  <si>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</si>
  <si>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</si>
  <si>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</si>
  <si>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</si>
  <si>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</si>
  <si>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</si>
  <si>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</si>
  <si>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</si>
  <si>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</si>
  <si>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</si>
  <si>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</si>
  <si>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</si>
  <si>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</si>
  <si>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</si>
  <si>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</si>
  <si>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</si>
  <si>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</si>
  <si>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</si>
  <si>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</si>
  <si>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</si>
  <si>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</si>
  <si>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</si>
  <si>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</si>
  <si>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</si>
  <si>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</si>
  <si>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</si>
  <si>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</si>
  <si>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</si>
  <si>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</si>
  <si>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</si>
  <si>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</si>
  <si>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</si>
  <si>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</si>
  <si>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</si>
  <si>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</si>
  <si>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</si>
  <si>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</si>
  <si>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</si>
  <si>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</si>
  <si>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</si>
  <si>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</si>
  <si>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</si>
  <si>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</si>
  <si>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</si>
  <si>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</si>
  <si>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</si>
  <si>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</si>
  <si>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</si>
  <si>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</si>
  <si>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</si>
  <si>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</si>
  <si>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</si>
  <si>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</si>
  <si>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</si>
  <si>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</si>
  <si>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</si>
  <si>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</si>
  <si>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</si>
  <si>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</si>
  <si>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</si>
  <si>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</si>
  <si>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</si>
  <si>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</si>
  <si>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</si>
  <si>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</si>
  <si>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</si>
  <si>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</si>
  <si>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</si>
  <si>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</si>
  <si>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</si>
  <si>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</si>
  <si>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</si>
  <si>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</si>
  <si>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</si>
  <si>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</si>
  <si>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</si>
  <si>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</si>
  <si>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</si>
  <si>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</si>
  <si>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</si>
  <si>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</si>
  <si>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</si>
  <si>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</si>
  <si>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</si>
  <si>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</si>
  <si>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</si>
  <si>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</si>
  <si>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</si>
  <si>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</si>
  <si>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</si>
  <si>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</si>
  <si>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</si>
  <si>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</si>
  <si>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</si>
  <si>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</si>
  <si>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</si>
  <si>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</si>
  <si>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</si>
  <si>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</si>
  <si>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</si>
  <si>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</si>
  <si>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</si>
  <si>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</si>
  <si>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</si>
  <si>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</si>
  <si>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</si>
  <si>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</si>
  <si>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</si>
  <si>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</si>
  <si>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</si>
  <si>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</si>
  <si>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</si>
  <si>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</si>
  <si>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</si>
  <si>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</si>
  <si>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</si>
  <si>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</si>
  <si>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</si>
  <si>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</si>
  <si>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</si>
  <si>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</si>
  <si>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</si>
  <si>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</si>
  <si>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</si>
  <si>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</si>
  <si>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</si>
  <si>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</si>
  <si>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</si>
  <si>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</si>
  <si>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</si>
  <si>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</si>
  <si>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</si>
  <si>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</si>
  <si>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</si>
  <si>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</si>
  <si>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</si>
  <si>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</si>
  <si>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</si>
  <si>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</si>
  <si>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</si>
  <si>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</si>
  <si>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</si>
  <si>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</si>
  <si>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</si>
  <si>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</si>
  <si>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</si>
  <si>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</si>
  <si>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</si>
  <si>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</si>
  <si>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</si>
  <si>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</si>
  <si>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</si>
  <si>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</si>
  <si>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</si>
  <si>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</si>
  <si>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</si>
  <si>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</si>
  <si>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</si>
  <si>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</si>
  <si>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</si>
  <si>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</si>
  <si>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</si>
  <si>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</si>
  <si>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</si>
  <si>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</si>
  <si>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</si>
  <si>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</si>
  <si>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</si>
  <si>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</si>
  <si>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</si>
  <si>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</si>
  <si>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</si>
  <si>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</si>
  <si>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</si>
  <si>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</si>
  <si>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</si>
  <si>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</si>
  <si>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</si>
  <si>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</si>
  <si>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</si>
  <si>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</si>
  <si>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</si>
  <si>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</si>
  <si>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</si>
  <si>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</si>
  <si>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</si>
  <si>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</si>
  <si>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</si>
  <si>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</si>
  <si>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</si>
  <si>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</si>
  <si>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</si>
  <si>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</si>
  <si>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</si>
  <si>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</si>
  <si>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</si>
  <si>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</si>
  <si>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</si>
  <si>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</si>
  <si>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</si>
  <si>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</si>
  <si>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</si>
  <si>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</si>
  <si>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</si>
  <si>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</si>
  <si>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</si>
  <si>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</si>
  <si>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</si>
  <si>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</si>
  <si>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</si>
  <si>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</si>
  <si>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</si>
  <si>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</si>
  <si>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</si>
  <si>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</si>
  <si>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</si>
  <si>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</si>
  <si>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</si>
  <si>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</si>
  <si>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</si>
  <si>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</si>
  <si>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</si>
  <si>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</si>
  <si>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</si>
  <si>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</si>
  <si>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</si>
  <si>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</si>
  <si>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</si>
  <si>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</si>
  <si>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</si>
  <si>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</si>
  <si>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</si>
  <si>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</si>
  <si>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</si>
  <si>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</si>
  <si>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</si>
  <si>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</si>
  <si>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</si>
  <si>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</si>
  <si>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</si>
  <si>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</si>
  <si>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</si>
  <si>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</si>
  <si>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</si>
  <si>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</si>
  <si>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</si>
  <si>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</si>
  <si>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</si>
  <si>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</si>
  <si>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</si>
  <si>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</si>
  <si>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</si>
  <si>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</si>
  <si>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</si>
  <si>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</si>
  <si>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</si>
  <si>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</si>
  <si>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</si>
  <si>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</si>
  <si>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</si>
  <si>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</si>
  <si>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</si>
  <si>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</si>
  <si>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</si>
  <si>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</si>
  <si>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</si>
  <si>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</si>
  <si>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</si>
  <si>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</si>
  <si>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</si>
  <si>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</si>
  <si>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</si>
  <si>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</si>
  <si>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</si>
  <si>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</si>
  <si>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</si>
  <si>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</si>
  <si>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</si>
  <si>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</si>
  <si>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</si>
  <si>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</si>
  <si>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</si>
  <si>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</si>
  <si>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</si>
  <si>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</si>
  <si>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</si>
  <si>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</si>
  <si>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</si>
  <si>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</si>
  <si>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</si>
  <si>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</si>
  <si>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</si>
  <si>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</si>
  <si>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</si>
  <si>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</si>
  <si>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</si>
  <si>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</si>
  <si>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</si>
  <si>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</si>
  <si>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</si>
  <si>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</si>
  <si>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</si>
  <si>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</si>
  <si>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</si>
  <si>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</si>
  <si>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</si>
  <si>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</si>
  <si>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</si>
  <si>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</si>
  <si>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</si>
  <si>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</si>
  <si>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</si>
  <si>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</si>
  <si>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</si>
  <si>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</si>
  <si>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</si>
  <si>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</si>
  <si>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</si>
  <si>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</si>
  <si>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</si>
  <si>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</si>
  <si>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</si>
  <si>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</si>
  <si>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</si>
  <si>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</si>
  <si>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</si>
  <si>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</si>
  <si>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</si>
  <si>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</si>
  <si>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</si>
  <si>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</si>
  <si>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</si>
  <si>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</si>
  <si>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</si>
  <si>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</si>
  <si>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</si>
  <si>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</si>
  <si>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</si>
  <si>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</si>
  <si>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</si>
  <si>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</si>
  <si>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</si>
  <si>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</si>
  <si>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</si>
  <si>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</si>
  <si>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</si>
  <si>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</si>
  <si>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</si>
  <si>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</si>
  <si>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</si>
  <si>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</si>
  <si>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</si>
  <si>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</si>
  <si>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</si>
  <si>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</si>
  <si>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</si>
  <si>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</si>
  <si>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</si>
  <si>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</si>
  <si>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</si>
  <si>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</si>
  <si>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</si>
  <si>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</si>
  <si>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</si>
  <si>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</si>
  <si>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</si>
  <si>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</si>
  <si>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</si>
  <si>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</si>
  <si>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</si>
  <si>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</si>
  <si>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</si>
  <si>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</si>
  <si>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</si>
  <si>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</si>
  <si>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</si>
  <si>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</si>
  <si>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</si>
  <si>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</si>
  <si>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</si>
  <si>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</si>
  <si>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</si>
  <si>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</si>
  <si>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</si>
  <si>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</si>
  <si>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</si>
  <si>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</si>
  <si>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</si>
  <si>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</si>
  <si>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</si>
  <si>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</si>
  <si>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</si>
  <si>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</si>
  <si>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</si>
  <si>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</si>
  <si>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</si>
  <si>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</si>
  <si>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</si>
  <si>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</si>
  <si>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</si>
  <si>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</si>
  <si>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</si>
  <si>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</si>
  <si>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</si>
  <si>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</si>
  <si>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</si>
  <si>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</si>
  <si>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</si>
  <si>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</si>
  <si>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</si>
  <si>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</si>
  <si>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</si>
  <si>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</si>
  <si>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</si>
  <si>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</si>
  <si>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</si>
  <si>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</si>
  <si>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</si>
  <si>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</si>
  <si>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</si>
  <si>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</si>
  <si>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</si>
  <si>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</si>
  <si>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</si>
  <si>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</si>
  <si>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</si>
  <si>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</si>
  <si>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</si>
  <si>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</si>
  <si>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</si>
  <si>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</si>
  <si>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</si>
  <si>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</si>
  <si>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</si>
  <si>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</si>
  <si>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</si>
  <si>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</si>
  <si>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</si>
  <si>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</si>
  <si>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</si>
  <si>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</si>
  <si>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</si>
  <si>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</si>
  <si>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</si>
  <si>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</si>
  <si>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</si>
  <si>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</si>
  <si>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</si>
  <si>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</si>
  <si>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</si>
  <si>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</si>
  <si>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</si>
  <si>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</si>
  <si>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</si>
  <si>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</si>
  <si>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</si>
  <si>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</si>
  <si>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</si>
  <si>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</si>
  <si>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</si>
  <si>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</si>
  <si>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</si>
  <si>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</si>
  <si>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</si>
  <si>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</si>
  <si>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</si>
  <si>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</si>
  <si>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</si>
  <si>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</si>
  <si>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</si>
  <si>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</si>
  <si>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</si>
  <si>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</si>
  <si>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</si>
  <si>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</si>
  <si>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</si>
  <si>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</si>
  <si>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</si>
  <si>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</si>
  <si>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</si>
  <si>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</si>
  <si>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</si>
  <si>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</si>
  <si>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</si>
  <si>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</si>
  <si>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</si>
  <si>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</si>
  <si>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</si>
  <si>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</si>
  <si>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</si>
  <si>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</si>
  <si>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</si>
  <si>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</si>
  <si>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</si>
  <si>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</si>
  <si>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</si>
  <si>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</si>
  <si>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</si>
  <si>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</si>
  <si>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</si>
  <si>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</si>
  <si>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</si>
  <si>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</si>
  <si>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</si>
  <si>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</si>
  <si>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</si>
  <si>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</si>
  <si>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</si>
  <si>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</si>
  <si>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</si>
  <si>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</si>
  <si>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</si>
  <si>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</si>
  <si>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</si>
  <si>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</si>
  <si>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</si>
  <si>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</si>
  <si>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</si>
  <si>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</si>
  <si>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</si>
  <si>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</si>
  <si>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</si>
  <si>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</si>
  <si>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</si>
  <si>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</si>
  <si>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</si>
  <si>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</si>
  <si>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</si>
  <si>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</si>
  <si>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</si>
  <si>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</si>
  <si>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</si>
  <si>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</si>
  <si>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</si>
  <si>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</si>
  <si>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</si>
  <si>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</si>
  <si>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</si>
  <si>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</si>
  <si>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</si>
  <si>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</si>
  <si>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</si>
  <si>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</si>
  <si>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</si>
  <si>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</si>
  <si>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</si>
  <si>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</si>
  <si>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</si>
  <si>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</si>
  <si>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</si>
  <si>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</si>
  <si>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</si>
  <si>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</si>
  <si>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</si>
  <si>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</si>
  <si>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</si>
  <si>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</si>
  <si>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</si>
  <si>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</si>
  <si>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</si>
  <si>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</si>
  <si>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</si>
  <si>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</si>
  <si>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</si>
  <si>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</si>
  <si>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</si>
  <si>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</si>
  <si>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</si>
  <si>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</si>
  <si>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</si>
  <si>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</si>
  <si>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</si>
  <si>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</si>
  <si>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</si>
  <si>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</si>
  <si>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</si>
  <si>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</si>
  <si>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</si>
  <si>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</si>
  <si>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</si>
  <si>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</si>
  <si>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</si>
  <si>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</si>
  <si>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</si>
  <si>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</si>
  <si>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</si>
  <si>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</si>
  <si>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</si>
  <si>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</si>
  <si>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</si>
  <si>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</si>
  <si>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</si>
  <si>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</si>
  <si>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</si>
  <si>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</si>
  <si>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</si>
  <si>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</si>
  <si>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</si>
  <si>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</si>
  <si>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</si>
  <si>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</si>
  <si>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</si>
  <si>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</si>
  <si>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</si>
  <si>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</si>
  <si>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</si>
  <si>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</si>
  <si>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</si>
  <si>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</si>
  <si>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</si>
  <si>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</si>
  <si>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</si>
  <si>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</si>
  <si>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</si>
  <si>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</si>
  <si>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</si>
  <si>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</si>
  <si>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</si>
  <si>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</si>
  <si>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</si>
  <si>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</si>
  <si>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</si>
  <si>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</si>
  <si>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</si>
  <si>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</si>
  <si>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</si>
  <si>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</si>
  <si>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</si>
  <si>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</si>
  <si>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</si>
  <si>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</si>
  <si>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</si>
  <si>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</si>
  <si>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</si>
  <si>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</si>
  <si>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</si>
  <si>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</si>
  <si>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</si>
  <si>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</si>
  <si>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</si>
  <si>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</si>
  <si>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</si>
  <si>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</si>
  <si>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</si>
  <si>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</si>
  <si>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</si>
  <si>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</si>
  <si>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</si>
  <si>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</si>
  <si>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</si>
  <si>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</si>
  <si>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</si>
  <si>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</si>
  <si>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</si>
  <si>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</si>
  <si>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</si>
  <si>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</si>
  <si>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</si>
  <si>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</si>
  <si>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</si>
  <si>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</si>
  <si>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</si>
  <si>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</si>
  <si>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</si>
  <si>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</si>
  <si>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</si>
  <si>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</si>
  <si>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</si>
  <si>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</si>
  <si>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</si>
  <si>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</si>
  <si>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</si>
  <si>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</si>
  <si>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</si>
  <si>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</si>
  <si>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</si>
  <si>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</si>
  <si>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</si>
  <si>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</si>
  <si>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</si>
  <si>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</si>
  <si>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</si>
  <si>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</si>
  <si>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</si>
  <si>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</si>
  <si>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</si>
  <si>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</si>
  <si>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</si>
  <si>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</si>
  <si>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</si>
  <si>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</si>
  <si>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</si>
  <si>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</si>
  <si>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</si>
  <si>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</si>
  <si>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</si>
  <si>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</si>
  <si>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</si>
  <si>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</si>
  <si>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</si>
  <si>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</si>
  <si>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</si>
  <si>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</si>
  <si>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</si>
  <si>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</si>
  <si>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</si>
  <si>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</si>
  <si>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</si>
  <si>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</si>
  <si>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</si>
  <si>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</si>
  <si>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</si>
  <si>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</si>
  <si>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</si>
  <si>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</si>
  <si>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</si>
  <si>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</si>
  <si>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</si>
  <si>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</si>
  <si>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</si>
  <si>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</si>
  <si>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</si>
  <si>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</si>
  <si>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</si>
  <si>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</si>
  <si>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</si>
  <si>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</si>
  <si>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</si>
  <si>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</si>
  <si>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</si>
  <si>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</si>
  <si>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</si>
  <si>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</si>
  <si>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</si>
  <si>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</si>
  <si>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</si>
  <si>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</si>
  <si>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</si>
  <si>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</si>
  <si>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</si>
  <si>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</si>
  <si>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</si>
  <si>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</si>
  <si>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</si>
  <si>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</si>
  <si>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</si>
  <si>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</si>
  <si>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</si>
  <si>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</si>
  <si>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</si>
  <si>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</si>
  <si>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</si>
  <si>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</si>
  <si>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</si>
  <si>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</si>
  <si>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</si>
  <si>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</si>
  <si>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</si>
  <si>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</si>
  <si>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</si>
  <si>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</si>
  <si>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</si>
  <si>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</si>
  <si>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</si>
  <si>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</si>
  <si>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</si>
  <si>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</si>
  <si>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</si>
  <si>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</si>
  <si>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</si>
  <si>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</si>
  <si>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</si>
  <si>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</si>
  <si>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</si>
  <si>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</si>
  <si>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</si>
  <si>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</si>
  <si>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</si>
  <si>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</si>
  <si>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</si>
  <si>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</si>
  <si>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</si>
  <si>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</si>
  <si>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</si>
  <si>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</si>
  <si>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</si>
  <si>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</si>
  <si>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</si>
  <si>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</si>
  <si>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</si>
  <si>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</si>
  <si>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</si>
  <si>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</si>
  <si>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</si>
  <si>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</si>
  <si>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</si>
  <si>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</si>
  <si>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</si>
  <si>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</si>
  <si>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</si>
  <si>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</si>
  <si>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</si>
  <si>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</si>
  <si>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</si>
  <si>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</si>
  <si>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</si>
  <si>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</si>
  <si>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</si>
  <si>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</si>
  <si>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</si>
  <si>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</si>
  <si>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</si>
  <si>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</si>
  <si>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</si>
  <si>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</si>
  <si>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</si>
  <si>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</si>
  <si>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</si>
  <si>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</si>
  <si>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</si>
  <si>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</si>
  <si>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</si>
  <si>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</si>
  <si>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</si>
  <si>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</si>
  <si>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</si>
  <si>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</si>
  <si>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</si>
  <si>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</si>
  <si>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</si>
  <si>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</si>
  <si>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</si>
  <si>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</si>
  <si>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</si>
  <si>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</si>
  <si>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</si>
  <si>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</si>
  <si>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</si>
  <si>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</si>
  <si>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</si>
  <si>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</si>
  <si>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</si>
  <si>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</si>
  <si>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</si>
  <si>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</si>
  <si>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</si>
  <si>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</si>
  <si>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</si>
  <si>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</si>
  <si>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</si>
  <si>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</si>
  <si>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</si>
  <si>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</si>
  <si>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</si>
  <si>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</si>
  <si>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</si>
  <si>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</si>
  <si>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</si>
  <si>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</si>
  <si>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</si>
  <si>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</si>
  <si>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</si>
  <si>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</si>
  <si>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</si>
  <si>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</si>
  <si>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</si>
  <si>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</si>
  <si>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</si>
  <si>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</si>
  <si>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</si>
  <si>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</si>
  <si>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</si>
  <si>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</si>
  <si>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</si>
  <si>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</si>
  <si>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</si>
  <si>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</si>
  <si>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</si>
  <si>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</si>
  <si>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</si>
  <si>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</si>
  <si>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</si>
  <si>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</si>
  <si>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</si>
  <si>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</si>
  <si>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</si>
  <si>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</si>
  <si>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</si>
  <si>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</si>
  <si>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</si>
  <si>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</si>
  <si>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</si>
  <si>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</si>
  <si>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</si>
  <si>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</si>
  <si>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</si>
  <si>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</si>
  <si>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</si>
  <si>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</si>
  <si>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</si>
  <si>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</si>
  <si>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</si>
  <si>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</si>
  <si>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</si>
  <si>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</si>
  <si>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</si>
  <si>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</si>
  <si>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</si>
  <si>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</si>
  <si>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</si>
  <si>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</si>
  <si>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</si>
  <si>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</si>
  <si>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</si>
  <si>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</si>
  <si>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</si>
  <si>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</si>
  <si>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</si>
  <si>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</si>
  <si>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</si>
  <si>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</si>
  <si>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</si>
  <si>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</si>
  <si>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</si>
  <si>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</si>
  <si>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</si>
  <si>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</si>
  <si>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</si>
  <si>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</si>
  <si>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</si>
  <si>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</si>
  <si>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</si>
  <si>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</si>
  <si>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</si>
  <si>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</si>
  <si>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</si>
  <si>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</si>
  <si>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</si>
  <si>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</si>
  <si>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</si>
  <si>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</si>
  <si>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</si>
  <si>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</si>
  <si>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</si>
  <si>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</si>
  <si>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</si>
  <si>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</si>
  <si>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</si>
  <si>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</si>
  <si>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</si>
  <si>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</si>
  <si>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</si>
  <si>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</si>
  <si>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</si>
  <si>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</si>
  <si>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</si>
  <si>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</si>
  <si>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</si>
  <si>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</si>
  <si>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</si>
  <si>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</si>
  <si>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</si>
  <si>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</si>
  <si>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</si>
  <si>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</si>
  <si>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</si>
  <si>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</si>
  <si>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</si>
  <si>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</si>
  <si>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</si>
  <si>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</si>
  <si>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</si>
  <si>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</si>
  <si>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</si>
  <si>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</si>
  <si>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</si>
  <si>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</si>
  <si>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</si>
  <si>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</si>
  <si>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</si>
  <si>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</si>
  <si>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</si>
  <si>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</si>
  <si>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</si>
  <si>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</si>
  <si>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</si>
  <si>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</si>
  <si>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</si>
  <si>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</si>
  <si>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</si>
  <si>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</si>
  <si>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</si>
  <si>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</si>
  <si>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</si>
  <si>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</si>
  <si>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</si>
  <si>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</si>
  <si>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</si>
  <si>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</si>
  <si>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</si>
  <si>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</si>
  <si>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</si>
  <si>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</si>
  <si>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</si>
  <si>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</si>
  <si>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</si>
  <si>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</si>
  <si>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</si>
  <si>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</si>
  <si>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</si>
  <si>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</si>
  <si>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</si>
  <si>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</si>
  <si>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</si>
  <si>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</si>
  <si>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</si>
  <si>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</si>
  <si>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</si>
  <si>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</si>
  <si>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</si>
  <si>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</si>
  <si>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</si>
  <si>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</si>
  <si>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</si>
  <si>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</si>
  <si>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</si>
  <si>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</si>
  <si>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</si>
  <si>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</si>
  <si>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</si>
  <si>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</si>
  <si>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</si>
  <si>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</si>
  <si>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</si>
  <si>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</si>
  <si>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</si>
  <si>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</si>
  <si>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</si>
  <si>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</si>
  <si>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</si>
  <si>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</si>
  <si>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</si>
  <si>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</si>
  <si>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</si>
  <si>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</si>
  <si>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</si>
  <si>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</si>
  <si>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</si>
  <si>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</si>
  <si>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</si>
  <si>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</si>
  <si>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</si>
  <si>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</si>
  <si>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</si>
  <si>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</si>
  <si>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</si>
  <si>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</si>
  <si>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</si>
  <si>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</si>
  <si>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</si>
  <si>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</si>
  <si>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</si>
  <si>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</si>
  <si>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</si>
  <si>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</si>
  <si>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</si>
  <si>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</si>
  <si>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</si>
  <si>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</si>
  <si>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</si>
  <si>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</si>
  <si>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</si>
  <si>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</si>
  <si>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</si>
  <si>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</si>
  <si>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</si>
  <si>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</si>
  <si>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</si>
  <si>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</si>
  <si>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</si>
  <si>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</si>
  <si>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</si>
  <si>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</si>
  <si>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</si>
  <si>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</si>
  <si>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</si>
  <si>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</si>
  <si>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</si>
  <si>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</si>
  <si>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</si>
  <si>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</si>
  <si>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</si>
  <si>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</si>
  <si>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</si>
  <si>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</si>
  <si>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</si>
  <si>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</si>
  <si>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</si>
  <si>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</si>
  <si>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</si>
  <si>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</si>
  <si>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</si>
  <si>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</si>
  <si>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</si>
  <si>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</si>
  <si>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</si>
  <si>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</si>
  <si>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</si>
  <si>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</si>
  <si>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</si>
  <si>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</si>
  <si>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</si>
  <si>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</si>
  <si>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</si>
  <si>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</si>
  <si>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</si>
  <si>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</si>
  <si>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</si>
  <si>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</si>
  <si>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</si>
  <si>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</si>
  <si>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</si>
  <si>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</si>
  <si>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</si>
  <si>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</si>
  <si>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</si>
  <si>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</si>
  <si>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</si>
  <si>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</si>
  <si>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</si>
  <si>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</si>
  <si>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</si>
  <si>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</si>
  <si>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</si>
  <si>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</si>
  <si>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</si>
  <si>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</si>
  <si>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</si>
  <si>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</si>
  <si>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</si>
  <si>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</si>
  <si>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</si>
  <si>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</si>
  <si>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</si>
  <si>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</si>
  <si>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</si>
  <si>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</si>
  <si>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</si>
  <si>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</si>
  <si>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</si>
  <si>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</si>
  <si>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</si>
  <si>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</si>
  <si>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</si>
  <si>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</si>
  <si>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</si>
  <si>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</si>
  <si>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</si>
  <si>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</si>
  <si>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</si>
  <si>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</si>
  <si>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</si>
  <si>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</si>
  <si>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</si>
  <si>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</si>
  <si>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</si>
  <si>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</si>
  <si>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</si>
  <si>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</si>
  <si>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</si>
  <si>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</si>
  <si>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</si>
  <si>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</si>
  <si>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</si>
  <si>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</si>
  <si>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</si>
  <si>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</si>
  <si>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</si>
  <si>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</si>
  <si>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</si>
  <si>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</si>
  <si>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</si>
  <si>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</si>
  <si>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</si>
  <si>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</si>
  <si>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</si>
  <si>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</si>
  <si>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</si>
  <si>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</si>
  <si>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</si>
  <si>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</si>
  <si>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</si>
  <si>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</si>
  <si>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</si>
  <si>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</si>
  <si>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</si>
  <si>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</si>
  <si>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</si>
  <si>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</si>
  <si>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</si>
  <si>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</si>
  <si>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</si>
  <si>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</si>
  <si>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</si>
  <si>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</si>
  <si>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</si>
  <si>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</si>
  <si>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</si>
  <si>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</si>
  <si>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</si>
  <si>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</si>
  <si>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</si>
  <si>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</si>
  <si>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</si>
  <si>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</si>
  <si>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</si>
  <si>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</si>
  <si>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</si>
  <si>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</si>
  <si>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</si>
  <si>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</si>
  <si>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</si>
  <si>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</si>
  <si>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</si>
  <si>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</si>
  <si>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</si>
  <si>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</si>
  <si>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</si>
  <si>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</si>
  <si>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</si>
  <si>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</si>
  <si>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</si>
  <si>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</si>
  <si>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</si>
  <si>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</si>
  <si>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</si>
  <si>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</si>
  <si>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</si>
  <si>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</si>
  <si>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</si>
  <si>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</si>
  <si>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</si>
  <si>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</si>
  <si>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</si>
  <si>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</si>
  <si>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</si>
  <si>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</si>
  <si>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</si>
  <si>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</si>
  <si>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</si>
  <si>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</si>
  <si>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</si>
  <si>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</si>
  <si>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</si>
  <si>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</si>
  <si>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</si>
  <si>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</si>
  <si>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</si>
  <si>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</si>
  <si>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</si>
  <si>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</si>
  <si>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</si>
  <si>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</si>
  <si>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</si>
  <si>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</si>
  <si>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</si>
  <si>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</si>
  <si>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</si>
  <si>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</si>
  <si>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</si>
  <si>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</si>
  <si>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</si>
  <si>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</si>
  <si>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</si>
  <si>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</si>
  <si>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</si>
  <si>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</si>
  <si>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</si>
  <si>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</si>
  <si>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</si>
  <si>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</si>
  <si>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</si>
  <si>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</si>
  <si>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</si>
  <si>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</si>
  <si>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</si>
  <si>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</si>
  <si>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</si>
  <si>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</si>
  <si>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</si>
  <si>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</si>
  <si>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</si>
  <si>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</si>
  <si>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</si>
  <si>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</si>
  <si>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</si>
  <si>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</si>
  <si>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</si>
  <si>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</si>
  <si>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</si>
  <si>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</si>
  <si>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</si>
  <si>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</si>
  <si>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</si>
  <si>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</si>
  <si>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</si>
  <si>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</si>
  <si>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</si>
  <si>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</si>
  <si>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</si>
  <si>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</si>
  <si>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</si>
  <si>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</si>
  <si>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</si>
  <si>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</si>
  <si>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</si>
  <si>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</si>
  <si>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</si>
  <si>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</si>
  <si>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</si>
  <si>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</si>
  <si>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</si>
  <si>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</si>
  <si>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</si>
  <si>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</si>
  <si>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</si>
  <si>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</si>
  <si>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</si>
  <si>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</si>
  <si>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</si>
  <si>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</si>
  <si>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</si>
  <si>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</si>
  <si>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</si>
  <si>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</si>
  <si>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</si>
  <si>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</si>
  <si>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</si>
  <si>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</si>
  <si>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</si>
  <si>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</si>
  <si>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</si>
  <si>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</si>
  <si>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</si>
  <si>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</si>
  <si>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</si>
  <si>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</si>
  <si>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</si>
  <si>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</si>
  <si>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</si>
  <si>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</si>
  <si>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</si>
  <si>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</si>
  <si>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</si>
  <si>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</si>
  <si>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</si>
  <si>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</si>
  <si>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</si>
  <si>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</si>
  <si>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</si>
  <si>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</si>
  <si>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</si>
  <si>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</si>
  <si>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</si>
  <si>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</si>
  <si>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</si>
  <si>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</si>
  <si>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</si>
  <si>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</si>
  <si>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</si>
  <si>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</si>
  <si>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</si>
  <si>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</si>
  <si>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</si>
  <si>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</si>
  <si>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</si>
  <si>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</si>
  <si>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</si>
  <si>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</si>
  <si>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</si>
  <si>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</si>
  <si>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</si>
  <si>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</si>
  <si>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</si>
  <si>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</si>
  <si>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</si>
  <si>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</si>
  <si>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</si>
  <si>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</si>
  <si>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</si>
  <si>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</si>
  <si>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</si>
  <si>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</si>
  <si>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</si>
  <si>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</si>
  <si>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</si>
  <si>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</si>
  <si>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</si>
  <si>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</si>
  <si>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</si>
  <si>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</si>
  <si>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</si>
  <si>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</si>
  <si>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</si>
  <si>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</si>
  <si>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</si>
  <si>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</si>
  <si>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</si>
  <si>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</si>
  <si>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</si>
  <si>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</si>
  <si>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</si>
  <si>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</si>
  <si>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</si>
  <si>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</si>
  <si>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</si>
  <si>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</si>
  <si>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</si>
  <si>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</si>
  <si>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</si>
  <si>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</si>
  <si>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</si>
  <si>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</si>
  <si>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</si>
  <si>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</si>
  <si>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</si>
  <si>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</si>
  <si>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</si>
  <si>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</si>
  <si>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</si>
  <si>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</si>
  <si>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</si>
  <si>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</si>
  <si>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</si>
  <si>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</si>
  <si>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</si>
  <si>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</si>
  <si>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</si>
  <si>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</si>
  <si>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</si>
  <si>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</si>
  <si>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</si>
  <si>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</si>
  <si>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</si>
  <si>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</si>
  <si>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</si>
  <si>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</si>
  <si>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</si>
  <si>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</si>
  <si>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</si>
  <si>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</si>
  <si>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</si>
  <si>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</si>
  <si>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</si>
  <si>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</si>
  <si>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</si>
  <si>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</si>
  <si>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</si>
  <si>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</si>
  <si>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</si>
  <si>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</si>
  <si>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</si>
  <si>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</si>
  <si>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</si>
  <si>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</si>
  <si>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</si>
  <si>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</si>
  <si>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</si>
  <si>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</si>
  <si>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</si>
  <si>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</si>
  <si>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</si>
  <si>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</si>
  <si>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</si>
  <si>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</si>
  <si>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</si>
  <si>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</si>
  <si>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</si>
  <si>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</si>
  <si>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</si>
  <si>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</si>
  <si>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</si>
  <si>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</si>
  <si>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</si>
  <si>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</si>
  <si>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</si>
  <si>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</si>
  <si>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</si>
  <si>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</si>
  <si>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</si>
  <si>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</si>
  <si>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</si>
  <si>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</si>
  <si>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</si>
  <si>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</si>
  <si>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</si>
  <si>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</si>
  <si>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</si>
  <si>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</si>
  <si>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</si>
  <si>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</si>
  <si>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</si>
  <si>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</si>
  <si>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</si>
  <si>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</si>
  <si>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</si>
  <si>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</si>
  <si>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</si>
  <si>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</si>
  <si>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</si>
  <si>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</si>
  <si>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</si>
  <si>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</si>
  <si>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</si>
  <si>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</si>
  <si>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</si>
  <si>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</si>
  <si>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</si>
  <si>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</si>
  <si>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</si>
  <si>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</si>
  <si>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</si>
  <si>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</si>
  <si>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</si>
  <si>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</si>
  <si>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</si>
  <si>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</si>
  <si>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</si>
  <si>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</si>
  <si>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</si>
  <si>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</si>
  <si>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</si>
  <si>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</si>
  <si>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</si>
  <si>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</si>
  <si>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</si>
  <si>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</si>
  <si>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</si>
  <si>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</si>
  <si>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</si>
  <si>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</si>
  <si>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</si>
  <si>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</si>
  <si>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</si>
  <si>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</si>
  <si>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</si>
  <si>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</si>
  <si>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</si>
  <si>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</si>
  <si>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</si>
  <si>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</si>
  <si>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</si>
  <si>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</si>
  <si>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</si>
  <si>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</si>
  <si>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</si>
  <si>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</si>
  <si>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</si>
  <si>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</si>
  <si>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</si>
  <si>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</si>
  <si>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</si>
  <si>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</si>
  <si>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</si>
  <si>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</si>
  <si>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</si>
  <si>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</si>
  <si>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</si>
  <si>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</si>
  <si>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</si>
  <si>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</si>
  <si>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</si>
  <si>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</si>
  <si>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</si>
  <si>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</si>
  <si>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</si>
  <si>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</si>
  <si>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</si>
  <si>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</si>
  <si>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</si>
  <si>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</si>
  <si>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</si>
  <si>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</si>
  <si>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</si>
  <si>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</si>
  <si>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</si>
  <si>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</si>
  <si>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</si>
  <si>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</si>
  <si>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</si>
  <si>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</si>
  <si>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</si>
  <si>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</si>
  <si>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</si>
  <si>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</si>
  <si>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</si>
  <si>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</si>
  <si>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</si>
  <si>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</si>
  <si>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</si>
  <si>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</si>
  <si>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</si>
  <si>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</si>
  <si>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</si>
  <si>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</si>
  <si>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</si>
  <si>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</si>
  <si>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</si>
  <si>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</si>
  <si>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</si>
  <si>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</si>
  <si>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</si>
  <si>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</si>
  <si>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</si>
  <si>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</si>
  <si>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</si>
  <si>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</si>
  <si>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</si>
  <si>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</si>
  <si>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</si>
  <si>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</si>
  <si>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</si>
  <si>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</si>
  <si>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</si>
  <si>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</si>
  <si>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</si>
  <si>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</si>
  <si>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</si>
  <si>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</si>
  <si>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</si>
  <si>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</si>
  <si>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</si>
  <si>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</si>
  <si>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</si>
  <si>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</si>
  <si>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</si>
  <si>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</si>
  <si>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</si>
  <si>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</si>
  <si>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</si>
  <si>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</si>
  <si>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</si>
  <si>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</si>
  <si>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</si>
  <si>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</si>
  <si>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</si>
  <si>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</si>
  <si>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</si>
  <si>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</si>
  <si>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</si>
  <si>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</si>
  <si>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</si>
  <si>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</si>
  <si>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</si>
  <si>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</si>
  <si>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</si>
  <si>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</si>
  <si>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</si>
  <si>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</si>
  <si>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</si>
  <si>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</si>
  <si>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</si>
  <si>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</si>
  <si>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</si>
  <si>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</si>
  <si>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</si>
  <si>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</si>
  <si>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</si>
  <si>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</si>
  <si>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</si>
  <si>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</si>
  <si>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</si>
  <si>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</si>
  <si>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</si>
  <si>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</si>
  <si>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</si>
  <si>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</si>
  <si>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</si>
  <si>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</si>
  <si>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</si>
  <si>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</si>
  <si>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</si>
  <si>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</si>
  <si>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</si>
  <si>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</si>
  <si>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</si>
  <si>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</si>
  <si>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</si>
  <si>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</si>
  <si>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</si>
  <si>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</si>
  <si>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</si>
  <si>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</si>
  <si>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</si>
  <si>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</si>
  <si>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</si>
  <si>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</si>
  <si>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</si>
  <si>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</si>
  <si>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</si>
  <si>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</si>
  <si>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</si>
  <si>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</si>
  <si>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</si>
  <si>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</si>
  <si>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</si>
  <si>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</si>
  <si>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</si>
  <si>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</si>
  <si>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</si>
  <si>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</si>
  <si>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</si>
  <si>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</si>
  <si>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</si>
  <si>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</si>
  <si>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</si>
  <si>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</si>
  <si>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</si>
  <si>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</si>
  <si>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</si>
  <si>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</si>
  <si>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</si>
  <si>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</si>
  <si>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</si>
  <si>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</si>
  <si>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</si>
  <si>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</si>
  <si>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</si>
  <si>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</si>
  <si>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</si>
  <si>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</si>
  <si>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</si>
  <si>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</si>
  <si>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</si>
  <si>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</si>
  <si>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</si>
  <si>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</si>
  <si>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</si>
  <si>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</si>
  <si>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</si>
  <si>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</si>
  <si>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</si>
  <si>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</si>
  <si>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</si>
  <si>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</si>
  <si>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</si>
  <si>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</si>
  <si>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</si>
  <si>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</si>
  <si>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</si>
  <si>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</si>
  <si>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</si>
  <si>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</si>
  <si>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</si>
  <si>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</si>
  <si>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</si>
  <si>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</si>
  <si>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</si>
  <si>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</si>
  <si>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</si>
  <si>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</si>
  <si>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</si>
  <si>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</si>
  <si>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</si>
  <si>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</si>
  <si>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</si>
  <si>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</si>
  <si>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</si>
  <si>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</si>
  <si>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</si>
  <si>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</si>
  <si>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</si>
  <si>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</si>
  <si>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</si>
  <si>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</si>
  <si>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</si>
  <si>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</si>
  <si>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</si>
  <si>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</si>
  <si>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</si>
  <si>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</si>
  <si>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</si>
  <si>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</si>
  <si>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</si>
  <si>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</si>
  <si>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</si>
  <si>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</si>
  <si>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</si>
  <si>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</si>
  <si>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</si>
  <si>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</si>
  <si>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</si>
  <si>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</si>
  <si>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</si>
  <si>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</si>
  <si>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</si>
  <si>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</si>
  <si>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</si>
  <si>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</si>
  <si>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</si>
  <si>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</si>
  <si>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</si>
  <si>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</si>
  <si>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</si>
  <si>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</si>
  <si>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</si>
  <si>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</si>
  <si>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</si>
  <si>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</si>
  <si>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</si>
  <si>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</si>
  <si>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</si>
  <si>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</si>
  <si>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</si>
  <si>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</si>
  <si>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</si>
  <si>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</si>
  <si>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</si>
  <si>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</si>
  <si>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</si>
  <si>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</si>
  <si>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</si>
  <si>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</si>
  <si>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</si>
  <si>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</si>
  <si>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</si>
  <si>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</si>
  <si>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</si>
  <si>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</si>
  <si>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</si>
  <si>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</si>
  <si>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</si>
  <si>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</si>
  <si>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</si>
  <si>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</si>
  <si>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</si>
  <si>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</si>
  <si>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</si>
  <si>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</si>
  <si>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</si>
  <si>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</si>
  <si>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</si>
  <si>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</si>
  <si>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</si>
  <si>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</si>
  <si>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</si>
  <si>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</si>
  <si>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</si>
  <si>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</si>
  <si>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</si>
  <si>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</si>
  <si>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</si>
  <si>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</si>
  <si>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</si>
  <si>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</si>
  <si>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</si>
  <si>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</si>
  <si>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</si>
  <si>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</si>
  <si>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</si>
  <si>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</si>
  <si>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</si>
  <si>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</si>
  <si>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</si>
  <si>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</si>
  <si>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</si>
  <si>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</si>
  <si>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</si>
  <si>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</si>
  <si>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</si>
  <si>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</si>
  <si>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</si>
  <si>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</si>
  <si>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</si>
  <si>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</si>
  <si>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</si>
  <si>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</si>
  <si>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</si>
  <si>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</si>
  <si>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</si>
  <si>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</si>
  <si>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</si>
  <si>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</si>
  <si>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</si>
  <si>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</si>
  <si>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</si>
  <si>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</si>
  <si>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</si>
  <si>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</si>
  <si>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</si>
  <si>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</si>
  <si>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</si>
  <si>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</si>
  <si>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</si>
  <si>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</si>
  <si>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</si>
  <si>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</si>
  <si>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</si>
  <si>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</si>
  <si>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</si>
  <si>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</si>
  <si>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</si>
  <si>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</si>
  <si>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</si>
  <si>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</si>
  <si>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</si>
  <si>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</si>
  <si>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</si>
  <si>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</si>
  <si>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</si>
  <si>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</si>
  <si>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</si>
  <si>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</si>
  <si>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</si>
  <si>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</si>
  <si>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</si>
  <si>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</si>
  <si>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</si>
  <si>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</si>
  <si>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</si>
  <si>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</si>
  <si>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</si>
  <si>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</si>
  <si>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</si>
  <si>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</si>
  <si>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</si>
  <si>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</si>
  <si>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</si>
  <si>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</si>
  <si>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</si>
  <si>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</si>
  <si>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</si>
  <si>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</si>
  <si>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</si>
  <si>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</si>
  <si>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</si>
  <si>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</si>
  <si>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</si>
  <si>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</si>
  <si>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</si>
  <si>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</si>
  <si>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</si>
  <si>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</si>
  <si>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</si>
  <si>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</si>
  <si>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</si>
  <si>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</si>
  <si>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</si>
  <si>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</si>
  <si>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</si>
  <si>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</si>
  <si>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</si>
  <si>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</si>
  <si>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</si>
  <si>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</si>
  <si>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</si>
  <si>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</si>
  <si>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</si>
  <si>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</si>
  <si>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</si>
  <si>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</si>
  <si>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</si>
  <si>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</si>
  <si>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</si>
  <si>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</si>
  <si>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</si>
  <si>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</si>
  <si>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</si>
  <si>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</si>
  <si>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</si>
  <si>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</si>
  <si>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</si>
  <si>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</si>
  <si>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</si>
  <si>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</si>
  <si>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</si>
  <si>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</si>
  <si>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</si>
  <si>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</si>
  <si>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</si>
  <si>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</si>
  <si>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</si>
  <si>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</si>
  <si>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</si>
  <si>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</si>
  <si>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</si>
  <si>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</si>
  <si>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</si>
  <si>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</si>
  <si>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</si>
  <si>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</si>
  <si>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</si>
  <si>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</si>
  <si>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</si>
  <si>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</si>
  <si>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</si>
  <si>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</si>
  <si>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</si>
  <si>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</si>
  <si>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</si>
  <si>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</si>
  <si>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</si>
  <si>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</si>
  <si>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</si>
  <si>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</si>
  <si>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</si>
  <si>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</si>
  <si>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</si>
  <si>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</si>
  <si>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</si>
  <si>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</si>
  <si>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</si>
  <si>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</si>
  <si>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</si>
  <si>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</si>
  <si>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</si>
  <si>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</si>
  <si>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</si>
  <si>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</si>
  <si>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</si>
  <si>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</si>
  <si>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</si>
  <si>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</si>
  <si>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</si>
  <si>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</si>
  <si>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</si>
  <si>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</si>
  <si>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</si>
  <si>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</si>
  <si>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</si>
  <si>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</si>
  <si>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</si>
  <si>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</si>
  <si>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</si>
  <si>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</si>
  <si>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</si>
  <si>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</si>
  <si>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</si>
  <si>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</si>
  <si>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</si>
  <si>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</si>
  <si>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</si>
  <si>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</si>
  <si>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</si>
  <si>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</si>
  <si>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</si>
  <si>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</si>
  <si>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</si>
  <si>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</si>
  <si>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</si>
  <si>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</si>
  <si>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</si>
  <si>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</si>
  <si>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</si>
  <si>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</si>
  <si>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</si>
  <si>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</si>
  <si>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</si>
  <si>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</si>
  <si>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</si>
  <si>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</si>
  <si>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</si>
  <si>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</si>
  <si>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</si>
  <si>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</si>
  <si>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</si>
  <si>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</si>
  <si>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</si>
  <si>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</si>
  <si>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</si>
  <si>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</si>
  <si>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</si>
  <si>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</si>
  <si>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</si>
  <si>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</si>
  <si>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</si>
  <si>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</si>
  <si>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</si>
  <si>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</si>
  <si>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</si>
  <si>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</si>
  <si>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</si>
  <si>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</si>
  <si>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</si>
  <si>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</si>
  <si>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</si>
  <si>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</si>
  <si>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</si>
  <si>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</si>
  <si>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</si>
  <si>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</si>
  <si>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</si>
  <si>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</si>
  <si>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</si>
  <si>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</si>
  <si>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</si>
  <si>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</si>
  <si>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</si>
  <si>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</si>
  <si>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</si>
  <si>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</si>
  <si>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</si>
  <si>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</si>
  <si>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</si>
  <si>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</si>
  <si>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</si>
  <si>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</si>
  <si>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</si>
  <si>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</si>
  <si>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</si>
  <si>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</si>
  <si>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</si>
  <si>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</si>
  <si>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</si>
  <si>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</si>
  <si>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</si>
  <si>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</si>
  <si>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</si>
  <si>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</si>
  <si>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</si>
  <si>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</si>
  <si>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</si>
  <si>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</si>
  <si>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</si>
  <si>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</si>
  <si>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</si>
  <si>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</si>
  <si>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</si>
  <si>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</si>
  <si>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</si>
  <si>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</si>
  <si>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</si>
  <si>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</si>
  <si>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</si>
  <si>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</si>
  <si>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</si>
  <si>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</si>
  <si>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</si>
  <si>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</si>
  <si>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</si>
  <si>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</si>
  <si>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</si>
  <si>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</si>
  <si>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</si>
  <si>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</si>
  <si>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</si>
  <si>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</si>
  <si>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</si>
  <si>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</si>
  <si>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</si>
  <si>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</si>
  <si>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</si>
  <si>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</si>
  <si>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</si>
  <si>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</si>
  <si>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</si>
  <si>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</si>
  <si>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</si>
  <si>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</si>
  <si>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</si>
  <si>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</si>
  <si>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</si>
  <si>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</si>
  <si>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</si>
  <si>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</si>
  <si>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</si>
  <si>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</si>
  <si>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</si>
  <si>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</si>
  <si>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</si>
  <si>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</si>
  <si>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</si>
  <si>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</si>
  <si>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</si>
  <si>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</si>
  <si>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</si>
  <si>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</si>
  <si>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</si>
  <si>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</si>
  <si>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</si>
  <si>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</si>
  <si>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</si>
  <si>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</si>
  <si>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</si>
  <si>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</si>
  <si>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</si>
  <si>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</si>
  <si>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</si>
  <si>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</si>
  <si>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</si>
  <si>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</si>
  <si>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</si>
  <si>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</si>
  <si>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</si>
  <si>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</si>
  <si>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</si>
  <si>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</si>
  <si>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</si>
  <si>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</si>
  <si>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</si>
  <si>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</si>
  <si>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</si>
  <si>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</si>
  <si>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</si>
  <si>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</si>
  <si>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</si>
  <si>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</si>
  <si>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</si>
  <si>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</si>
  <si>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</si>
  <si>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</si>
  <si>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</si>
  <si>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</si>
  <si>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</si>
  <si>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</si>
  <si>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</si>
  <si>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</si>
  <si>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</si>
  <si>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</si>
  <si>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</si>
  <si>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</si>
  <si>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</si>
  <si>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</si>
  <si>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</si>
  <si>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</si>
  <si>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</si>
  <si>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</si>
  <si>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</si>
  <si>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</si>
  <si>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</si>
  <si>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</si>
  <si>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</si>
  <si>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</si>
  <si>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</si>
  <si>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</si>
  <si>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</si>
  <si>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</si>
  <si>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</si>
  <si>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</si>
  <si>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</si>
  <si>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</si>
  <si>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</si>
  <si>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</si>
  <si>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</si>
  <si>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</si>
  <si>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</si>
  <si>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</si>
  <si>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</si>
  <si>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</si>
  <si>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</si>
  <si>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</si>
  <si>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</si>
  <si>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</si>
  <si>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</si>
  <si>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</si>
  <si>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</si>
  <si>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</si>
  <si>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</si>
  <si>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</si>
  <si>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</si>
  <si>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</si>
  <si>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</si>
  <si>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</si>
  <si>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</si>
  <si>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</si>
  <si>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</si>
  <si>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</si>
  <si>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</si>
  <si>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</si>
  <si>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</si>
  <si>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</si>
  <si>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</si>
  <si>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</si>
  <si>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</si>
  <si>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</si>
  <si>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</si>
  <si>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</si>
  <si>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</si>
  <si>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</si>
  <si>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</si>
  <si>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</si>
  <si>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</si>
  <si>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</si>
  <si>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</si>
  <si>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</si>
  <si>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</si>
  <si>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</si>
  <si>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</si>
  <si>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</si>
  <si>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</si>
  <si>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</si>
  <si>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</si>
  <si>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</si>
  <si>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</si>
  <si>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</si>
  <si>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</si>
  <si>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</si>
  <si>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</si>
  <si>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</si>
  <si>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</si>
  <si>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</si>
  <si>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</si>
  <si>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</si>
  <si>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</si>
  <si>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</si>
  <si>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</si>
  <si>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</si>
  <si>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</si>
  <si>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</si>
  <si>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</si>
  <si>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</si>
  <si>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</si>
  <si>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</si>
  <si>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</si>
  <si>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</si>
  <si>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</si>
  <si>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</si>
  <si>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</si>
  <si>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</si>
  <si>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</si>
  <si>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</si>
  <si>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</si>
  <si>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</si>
  <si>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</si>
  <si>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</si>
  <si>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</si>
  <si>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</si>
  <si>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</si>
  <si>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</si>
  <si>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</si>
  <si>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</si>
  <si>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</si>
  <si>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</si>
  <si>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</si>
  <si>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</si>
  <si>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</si>
  <si>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</si>
  <si>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</si>
  <si>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</si>
  <si>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</si>
  <si>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</si>
  <si>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</si>
  <si>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</si>
  <si>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</si>
  <si>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</si>
  <si>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</si>
  <si>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</si>
  <si>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</si>
  <si>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</si>
  <si>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</si>
  <si>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</si>
  <si>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</si>
  <si>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</si>
  <si>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</si>
  <si>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</si>
  <si>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</si>
  <si>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</si>
  <si>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</si>
  <si>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</si>
  <si>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</si>
  <si>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</si>
  <si>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</si>
  <si>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</si>
  <si>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</si>
  <si>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</si>
  <si>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</si>
  <si>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</si>
  <si>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</si>
  <si>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</si>
  <si>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</si>
  <si>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</si>
  <si>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</si>
  <si>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</si>
  <si>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</si>
  <si>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</si>
  <si>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</si>
  <si>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</si>
  <si>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</si>
  <si>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</si>
  <si>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</si>
  <si>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</si>
  <si>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</si>
  <si>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</si>
  <si>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</si>
  <si>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</si>
  <si>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</si>
  <si>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</si>
  <si>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</si>
  <si>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</si>
  <si>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</si>
  <si>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</si>
  <si>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</si>
  <si>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</si>
  <si>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</si>
  <si>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</si>
  <si>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</si>
  <si>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</si>
  <si>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</si>
  <si>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</si>
  <si>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</si>
  <si>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</si>
  <si>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</si>
  <si>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</si>
  <si>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</si>
  <si>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</si>
  <si>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</si>
  <si>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</si>
  <si>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</si>
  <si>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</si>
  <si>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</si>
  <si>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</si>
  <si>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</si>
  <si>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</si>
  <si>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</si>
  <si>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</si>
  <si>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</si>
  <si>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</si>
  <si>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</si>
  <si>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</si>
  <si>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</si>
  <si>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</si>
  <si>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</si>
  <si>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</si>
  <si>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</si>
  <si>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</si>
  <si>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</si>
  <si>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</si>
  <si>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</si>
  <si>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</si>
  <si>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</si>
  <si>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</si>
  <si>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</si>
  <si>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</si>
  <si>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</si>
  <si>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</si>
  <si>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</si>
  <si>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</si>
  <si>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</si>
  <si>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</si>
  <si>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</si>
  <si>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</si>
  <si>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</si>
  <si>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</si>
  <si>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</si>
  <si>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</si>
  <si>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</si>
  <si>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</si>
  <si>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</si>
  <si>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</si>
  <si>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</si>
  <si>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</si>
  <si>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</si>
  <si>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</si>
  <si>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</si>
  <si>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</si>
  <si>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</si>
  <si>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</si>
  <si>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</si>
  <si>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</si>
  <si>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</si>
  <si>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</si>
  <si>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</si>
  <si>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</si>
  <si>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</si>
  <si>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</si>
  <si>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</si>
  <si>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</si>
  <si>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</si>
  <si>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</si>
  <si>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</si>
  <si>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</si>
  <si>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</si>
  <si>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</si>
  <si>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</si>
  <si>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</si>
  <si>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</si>
  <si>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</si>
  <si>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</si>
  <si>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</si>
  <si>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</si>
  <si>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</si>
  <si>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</si>
  <si>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</si>
  <si>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</si>
  <si>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</si>
  <si>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</si>
  <si>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</si>
  <si>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</si>
  <si>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</si>
  <si>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</si>
  <si>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</si>
  <si>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</si>
  <si>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</si>
  <si>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</si>
  <si>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</si>
  <si>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</si>
  <si>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</si>
  <si>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</si>
  <si>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</si>
  <si>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</si>
  <si>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</si>
  <si>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</si>
  <si>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</si>
  <si>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</si>
  <si>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</si>
  <si>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</si>
  <si>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</si>
  <si>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</si>
  <si>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</si>
  <si>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</si>
  <si>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</si>
  <si>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</si>
  <si>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</si>
  <si>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</si>
  <si>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</si>
  <si>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</si>
  <si>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</si>
  <si>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</si>
  <si>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</si>
  <si>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</si>
  <si>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</si>
  <si>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</si>
  <si>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</si>
  <si>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</si>
  <si>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</si>
  <si>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</si>
  <si>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</si>
  <si>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</si>
  <si>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</si>
  <si>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</si>
  <si>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</si>
  <si>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</si>
  <si>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</si>
  <si>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</si>
  <si>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</si>
  <si>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</si>
  <si>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</si>
  <si>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</si>
  <si>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</si>
  <si>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</si>
  <si>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</si>
  <si>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</si>
  <si>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</si>
  <si>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</si>
  <si>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</si>
  <si>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</si>
  <si>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</si>
  <si>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</si>
  <si>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</si>
  <si>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</si>
  <si>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</si>
  <si>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</si>
  <si>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</si>
  <si>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</si>
  <si>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</si>
  <si>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</si>
  <si>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</si>
  <si>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</si>
  <si>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</si>
  <si>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</si>
  <si>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</si>
  <si>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</si>
  <si>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</si>
  <si>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</si>
  <si>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</si>
  <si>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</si>
  <si>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</si>
  <si>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</si>
  <si>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</si>
  <si>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</si>
  <si>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</si>
  <si>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</si>
  <si>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</si>
  <si>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</si>
  <si>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</si>
  <si>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</si>
  <si>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</si>
  <si>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</si>
  <si>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</si>
  <si>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</si>
  <si>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</si>
  <si>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</si>
  <si>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</si>
  <si>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</si>
  <si>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</si>
  <si>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</si>
  <si>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</si>
  <si>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</si>
  <si>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</si>
  <si>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</si>
  <si>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</si>
  <si>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</si>
  <si>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</si>
  <si>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</si>
  <si>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</si>
  <si>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</si>
  <si>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</si>
  <si>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</si>
  <si>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</si>
  <si>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</si>
  <si>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</si>
  <si>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</si>
  <si>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</si>
  <si>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</si>
  <si>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</si>
  <si>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</si>
  <si>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</si>
  <si>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</si>
  <si>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</si>
  <si>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</si>
  <si>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</si>
  <si>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</si>
  <si>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</si>
  <si>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</si>
  <si>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</si>
  <si>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</si>
  <si>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</si>
  <si>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</si>
  <si>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</si>
  <si>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</si>
  <si>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</si>
  <si>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</si>
  <si>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</si>
  <si>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</si>
  <si>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</si>
  <si>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</si>
  <si>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</si>
  <si>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</si>
  <si>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</si>
  <si>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</si>
  <si>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</si>
  <si>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</si>
  <si>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</si>
  <si>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</si>
  <si>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</si>
  <si>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</si>
  <si>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</si>
  <si>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</si>
  <si>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</si>
  <si>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</si>
  <si>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</si>
  <si>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</si>
  <si>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</si>
  <si>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</si>
  <si>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</si>
  <si>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</si>
  <si>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</si>
  <si>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</si>
  <si>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</si>
  <si>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</si>
  <si>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</si>
  <si>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</si>
  <si>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</si>
  <si>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</si>
  <si>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</si>
  <si>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</si>
  <si>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</si>
  <si>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</si>
  <si>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</si>
  <si>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</si>
  <si>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</si>
  <si>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</si>
  <si>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</si>
  <si>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</si>
  <si>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</si>
  <si>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</si>
  <si>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</si>
  <si>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</si>
  <si>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</si>
  <si>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</si>
  <si>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</si>
  <si>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</si>
  <si>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</si>
  <si>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</si>
  <si>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</si>
  <si>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</si>
  <si>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</si>
  <si>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</si>
  <si>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</si>
  <si>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</si>
  <si>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</si>
  <si>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</si>
  <si>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</si>
  <si>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</si>
  <si>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</si>
  <si>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</si>
  <si>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</si>
  <si>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</si>
  <si>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</si>
  <si>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</si>
  <si>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</si>
  <si>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</si>
  <si>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</si>
  <si>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</si>
  <si>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</si>
  <si>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</si>
  <si>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</si>
  <si>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</si>
  <si>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</si>
  <si>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</si>
  <si>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</si>
  <si>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</si>
  <si>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</si>
  <si>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</si>
  <si>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</si>
  <si>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</si>
  <si>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</si>
  <si>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</si>
  <si>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</si>
  <si>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</si>
  <si>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</si>
  <si>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</si>
  <si>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</si>
  <si>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</si>
  <si>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</si>
  <si>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</si>
  <si>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</si>
  <si>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</si>
  <si>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</si>
  <si>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</si>
  <si>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</si>
  <si>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</si>
  <si>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</si>
  <si>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</si>
  <si>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</si>
  <si>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</si>
  <si>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</si>
  <si>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</si>
  <si>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</si>
  <si>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</si>
  <si>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</si>
  <si>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</si>
  <si>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</si>
  <si>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</si>
  <si>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</si>
  <si>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</si>
  <si>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</si>
  <si>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</si>
  <si>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</si>
  <si>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</si>
  <si>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</si>
  <si>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</si>
  <si>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</si>
  <si>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</si>
  <si>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</si>
  <si>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</si>
  <si>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</si>
  <si>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</si>
  <si>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</si>
  <si>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</si>
  <si>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</si>
  <si>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</si>
  <si>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</si>
  <si>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</si>
  <si>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</si>
  <si>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</si>
  <si>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</si>
  <si>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</si>
  <si>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</si>
  <si>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</si>
  <si>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</si>
  <si>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</si>
  <si>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</si>
  <si>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</si>
  <si>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</si>
  <si>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</si>
  <si>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</si>
  <si>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</si>
  <si>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</si>
  <si>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</si>
  <si>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</si>
  <si>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</si>
  <si>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</si>
  <si>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</si>
  <si>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</si>
  <si>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</si>
  <si>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</si>
  <si>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</si>
  <si>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</si>
  <si>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</si>
  <si>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</si>
  <si>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</si>
  <si>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</si>
  <si>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</si>
  <si>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</si>
  <si>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</si>
  <si>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</si>
  <si>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</si>
  <si>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</si>
  <si>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</si>
  <si>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</si>
  <si>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</si>
  <si>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</si>
  <si>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</si>
  <si>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</si>
  <si>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</si>
  <si>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</si>
  <si>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</si>
  <si>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</si>
  <si>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</si>
  <si>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</si>
  <si>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</si>
  <si>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</si>
  <si>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</si>
  <si>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</si>
  <si>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</si>
  <si>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</si>
  <si>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</si>
  <si>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</si>
  <si>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</si>
  <si>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</si>
  <si>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</si>
  <si>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</si>
  <si>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</si>
  <si>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</si>
  <si>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</si>
  <si>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</si>
  <si>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</si>
  <si>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</si>
  <si>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</si>
  <si>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</si>
  <si>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</si>
  <si>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</si>
  <si>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</si>
  <si>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</si>
  <si>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</si>
  <si>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</si>
  <si>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</si>
  <si>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</si>
  <si>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</si>
  <si>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</si>
  <si>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</si>
  <si>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</si>
  <si>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</si>
  <si>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</si>
  <si>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</si>
  <si>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</si>
  <si>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</si>
  <si>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</si>
  <si>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</si>
  <si>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</si>
  <si>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</si>
  <si>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</si>
  <si>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</si>
  <si>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</si>
  <si>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</si>
  <si>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</si>
  <si>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</si>
  <si>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</si>
  <si>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</si>
  <si>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</si>
  <si>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</si>
  <si>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</si>
  <si>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</si>
  <si>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</si>
  <si>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</si>
  <si>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</si>
  <si>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</si>
  <si>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</si>
  <si>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</si>
  <si>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</si>
  <si>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</si>
  <si>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</si>
  <si>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</si>
  <si>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</si>
  <si>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</si>
  <si>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</si>
  <si>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</si>
  <si>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</si>
  <si>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</si>
  <si>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</si>
  <si>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</si>
  <si>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</si>
  <si>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</si>
  <si>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</si>
  <si>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</si>
  <si>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</si>
  <si>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</si>
  <si>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</si>
  <si>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</si>
  <si>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</si>
  <si>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</si>
  <si>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</si>
  <si>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</si>
  <si>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</si>
  <si>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</si>
  <si>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</si>
  <si>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</si>
  <si>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</si>
  <si>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</si>
  <si>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</si>
  <si>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</si>
  <si>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</si>
  <si>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</si>
  <si>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</si>
  <si>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</si>
  <si>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</si>
  <si>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</si>
  <si>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</si>
  <si>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</si>
  <si>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</si>
  <si>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</si>
  <si>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</si>
  <si>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</si>
  <si>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</si>
  <si>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</si>
  <si>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</si>
  <si>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</si>
  <si>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</si>
  <si>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</si>
  <si>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</si>
  <si>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</si>
  <si>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</si>
  <si>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</si>
  <si>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</si>
  <si>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</si>
  <si>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</si>
  <si>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</si>
  <si>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</si>
  <si>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</si>
  <si>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</si>
  <si>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</si>
  <si>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</si>
  <si>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</si>
  <si>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</si>
  <si>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</si>
  <si>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</si>
  <si>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</si>
  <si>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</si>
  <si>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</si>
  <si>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</si>
  <si>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</si>
  <si>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</si>
  <si>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</si>
  <si>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</si>
  <si>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</si>
  <si>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</si>
  <si>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</si>
  <si>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</si>
  <si>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</si>
  <si>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</si>
  <si>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</si>
  <si>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</si>
  <si>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</si>
  <si>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</si>
  <si>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</si>
  <si>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</si>
  <si>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</si>
  <si>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</si>
  <si>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</si>
  <si>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</si>
  <si>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</si>
  <si>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</si>
  <si>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</si>
  <si>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</si>
  <si>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</si>
  <si>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</si>
  <si>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</si>
  <si>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</si>
  <si>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</si>
  <si>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</si>
  <si>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</si>
  <si>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</si>
  <si>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</si>
  <si>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</si>
  <si>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</si>
  <si>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</si>
  <si>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</si>
  <si>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</si>
  <si>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</si>
  <si>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</si>
  <si>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</si>
  <si>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</si>
  <si>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</si>
  <si>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</si>
  <si>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</si>
  <si>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</si>
  <si>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</si>
  <si>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</si>
  <si>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</si>
  <si>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</si>
  <si>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</si>
  <si>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</si>
  <si>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</si>
  <si>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</si>
  <si>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</si>
  <si>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</si>
  <si>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</si>
  <si>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</si>
  <si>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</si>
  <si>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</si>
  <si>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</si>
  <si>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</si>
  <si>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</si>
  <si>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</si>
  <si>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</si>
  <si>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</si>
  <si>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</si>
  <si>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</si>
  <si>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</si>
  <si>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</si>
  <si>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</si>
  <si>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</si>
  <si>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</si>
  <si>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</si>
  <si>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</si>
  <si>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</si>
  <si>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</si>
  <si>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</si>
  <si>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</si>
  <si>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</si>
  <si>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</si>
  <si>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</si>
  <si>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</si>
  <si>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</si>
  <si>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</si>
  <si>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</si>
  <si>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</si>
  <si>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</si>
  <si>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</si>
  <si>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</si>
  <si>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</si>
  <si>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</si>
  <si>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</si>
  <si>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</si>
  <si>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</si>
  <si>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</si>
  <si>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</si>
  <si>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</si>
  <si>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</si>
  <si>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</si>
  <si>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</si>
  <si>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</si>
  <si>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</si>
  <si>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</si>
  <si>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</si>
  <si>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</si>
  <si>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</si>
  <si>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</si>
  <si>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</si>
  <si>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</si>
  <si>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</si>
  <si>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</si>
  <si>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</si>
  <si>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</si>
  <si>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</si>
  <si>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</si>
  <si>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</si>
  <si>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</si>
  <si>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</si>
  <si>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</si>
  <si>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</si>
  <si>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</si>
  <si>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</si>
  <si>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</si>
  <si>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</si>
  <si>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</si>
  <si>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</si>
  <si>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</si>
  <si>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</si>
  <si>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</si>
  <si>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</si>
  <si>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</si>
  <si>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</si>
  <si>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</si>
  <si>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</si>
  <si>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</si>
  <si>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</si>
  <si>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</si>
  <si>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</si>
  <si>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</si>
  <si>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</si>
  <si>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</si>
  <si>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</si>
  <si>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</si>
  <si>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</si>
  <si>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</si>
  <si>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</si>
  <si>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</si>
  <si>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</si>
  <si>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</si>
  <si>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</si>
  <si>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</si>
  <si>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</si>
  <si>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</si>
  <si>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</si>
  <si>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</si>
  <si>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</si>
  <si>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</si>
  <si>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</si>
  <si>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</si>
  <si>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</si>
  <si>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</si>
  <si>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</si>
  <si>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</si>
  <si>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</si>
  <si>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</si>
  <si>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</si>
  <si>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</si>
  <si>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</si>
  <si>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</si>
  <si>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</si>
  <si>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</si>
  <si>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</si>
  <si>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</si>
  <si>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</si>
  <si>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</si>
  <si>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</si>
  <si>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</si>
  <si>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</si>
  <si>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</si>
  <si>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</si>
  <si>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</si>
  <si>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</si>
  <si>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</si>
  <si>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</si>
  <si>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</si>
  <si>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</si>
  <si>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</si>
  <si>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</si>
  <si>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</si>
  <si>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</si>
  <si>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</si>
  <si>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</si>
  <si>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</si>
  <si>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</si>
  <si>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</si>
  <si>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</si>
  <si>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</si>
  <si>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</si>
  <si>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</si>
  <si>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</si>
  <si>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</si>
  <si>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</si>
  <si>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</si>
  <si>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</si>
  <si>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</si>
  <si>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</si>
  <si>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</si>
  <si>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</si>
  <si>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</si>
  <si>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</si>
  <si>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</si>
  <si>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</si>
  <si>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</si>
  <si>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</si>
  <si>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</si>
  <si>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</si>
  <si>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</si>
  <si>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</si>
  <si>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</si>
  <si>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</si>
  <si>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</si>
  <si>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</si>
  <si>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</si>
  <si>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</si>
  <si>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</si>
  <si>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</si>
  <si>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</si>
  <si>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</si>
  <si>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</si>
  <si>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</si>
  <si>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</si>
  <si>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</si>
  <si>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</si>
  <si>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</si>
  <si>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</si>
  <si>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</si>
  <si>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</si>
  <si>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</si>
  <si>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</si>
  <si>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</si>
  <si>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</si>
  <si>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</si>
  <si>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</si>
  <si>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</si>
  <si>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</si>
  <si>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</si>
  <si>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</si>
  <si>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</si>
  <si>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</si>
  <si>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</si>
  <si>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</si>
  <si>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</si>
  <si>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</si>
  <si>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</si>
  <si>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</si>
  <si>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</si>
  <si>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</si>
  <si>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</si>
  <si>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</si>
  <si>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</si>
  <si>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</si>
  <si>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</si>
  <si>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</si>
  <si>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</si>
  <si>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</si>
  <si>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</si>
  <si>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</si>
  <si>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</si>
  <si>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</si>
  <si>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</si>
  <si>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</si>
  <si>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</si>
  <si>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</si>
  <si>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</si>
  <si>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</si>
  <si>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</si>
  <si>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</si>
  <si>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</si>
  <si>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</si>
  <si>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</si>
  <si>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</si>
  <si>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</si>
  <si>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</si>
  <si>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</si>
  <si>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</si>
  <si>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</si>
  <si>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</si>
  <si>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</si>
  <si>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</si>
  <si>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</si>
  <si>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</si>
  <si>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</si>
  <si>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</si>
  <si>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</si>
  <si>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</si>
  <si>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</si>
  <si>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</si>
  <si>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</si>
  <si>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</si>
  <si>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</si>
  <si>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</si>
  <si>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</si>
  <si>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</si>
  <si>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</si>
  <si>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</si>
  <si>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</si>
  <si>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</si>
  <si>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</si>
  <si>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</si>
  <si>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</si>
  <si>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</si>
  <si>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</si>
  <si>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</si>
  <si>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</si>
  <si>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</si>
  <si>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</si>
  <si>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</si>
  <si>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</si>
  <si>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</si>
  <si>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</si>
  <si>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</si>
  <si>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</si>
  <si>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</si>
  <si>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</si>
  <si>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</si>
  <si>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</si>
  <si>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</si>
  <si>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</si>
  <si>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</si>
  <si>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</si>
  <si>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</si>
  <si>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</si>
  <si>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</si>
  <si>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</si>
  <si>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</si>
  <si>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</si>
  <si>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</si>
  <si>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</si>
  <si>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</si>
  <si>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</si>
  <si>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</si>
  <si>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</si>
  <si>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</si>
  <si>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</si>
  <si>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</si>
  <si>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</si>
  <si>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</si>
  <si>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</si>
  <si>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</si>
  <si>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</si>
  <si>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</si>
  <si>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</si>
  <si>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</si>
  <si>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</si>
  <si>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</si>
  <si>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</si>
  <si>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</si>
  <si>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</si>
  <si>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</si>
  <si>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</si>
  <si>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</si>
  <si>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</si>
  <si>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</si>
  <si>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</si>
  <si>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</si>
  <si>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</si>
  <si>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</si>
  <si>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</si>
  <si>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</si>
  <si>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</si>
  <si>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</si>
  <si>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</si>
  <si>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</si>
  <si>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</si>
  <si>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</si>
  <si>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</si>
  <si>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</si>
  <si>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</si>
  <si>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</si>
  <si>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</si>
  <si>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</si>
  <si>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</si>
  <si>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</si>
  <si>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</si>
  <si>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</si>
  <si>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</si>
  <si>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</si>
  <si>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</si>
  <si>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</si>
  <si>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</si>
  <si>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</si>
  <si>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</si>
  <si>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</si>
  <si>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</si>
  <si>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</si>
  <si>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</si>
  <si>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</si>
  <si>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</si>
  <si>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</si>
  <si>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</si>
  <si>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</si>
  <si>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</si>
  <si>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</si>
  <si>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</si>
  <si>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</si>
  <si>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</si>
  <si>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</si>
  <si>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</si>
  <si>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</si>
  <si>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</si>
  <si>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</si>
  <si>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</si>
  <si>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</si>
  <si>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</si>
  <si>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</si>
  <si>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</si>
  <si>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</si>
  <si>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</si>
  <si>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</si>
  <si>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</si>
  <si>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</si>
  <si>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</si>
  <si>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</si>
  <si>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</si>
  <si>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</si>
  <si>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</si>
  <si>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</si>
  <si>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</si>
  <si>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</si>
  <si>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</si>
  <si>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</si>
  <si>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</si>
  <si>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</si>
  <si>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</si>
  <si>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</si>
  <si>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</si>
  <si>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</si>
  <si>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</si>
  <si>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</si>
  <si>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</si>
  <si>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</si>
  <si>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</si>
  <si>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</si>
  <si>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</si>
  <si>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</si>
  <si>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</si>
  <si>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</si>
  <si>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</si>
  <si>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</si>
  <si>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</si>
  <si>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</si>
  <si>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</si>
  <si>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</si>
  <si>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</si>
  <si>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</si>
  <si>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</si>
  <si>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</si>
  <si>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</si>
  <si>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</si>
  <si>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</si>
  <si>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</si>
  <si>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</si>
  <si>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</si>
  <si>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</si>
  <si>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</si>
  <si>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</si>
  <si>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</si>
  <si>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</si>
  <si>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</si>
  <si>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</si>
  <si>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</si>
  <si>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</si>
  <si>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</si>
  <si>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</si>
  <si>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</si>
  <si>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</si>
  <si>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</si>
  <si>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</si>
  <si>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</si>
  <si>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</si>
  <si>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</si>
  <si>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</si>
  <si>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</si>
  <si>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</si>
  <si>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</si>
  <si>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</si>
  <si>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</si>
  <si>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</si>
  <si>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</si>
  <si>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</si>
  <si>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</si>
  <si>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</si>
  <si>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</si>
  <si>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</si>
  <si>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</si>
  <si>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</si>
  <si>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</si>
  <si>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</si>
  <si>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</si>
  <si>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</si>
  <si>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</si>
  <si>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</si>
  <si>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</si>
  <si>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</si>
  <si>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</si>
  <si>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</si>
  <si>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</si>
  <si>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</si>
  <si>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</si>
  <si>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</si>
  <si>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</si>
  <si>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</si>
  <si>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</si>
  <si>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</si>
  <si>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</si>
  <si>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</si>
  <si>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</si>
  <si>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</si>
  <si>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</si>
  <si>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</si>
  <si>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</si>
  <si>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</si>
  <si>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</si>
  <si>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</si>
  <si>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</si>
  <si>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</si>
  <si>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</si>
  <si>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</si>
  <si>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</si>
  <si>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</si>
  <si>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</si>
  <si>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</si>
  <si>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</si>
  <si>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</si>
  <si>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</si>
  <si>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</si>
  <si>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</si>
  <si>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</si>
  <si>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</si>
  <si>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</si>
  <si>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</si>
  <si>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</si>
  <si>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</si>
  <si>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</si>
  <si>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</si>
  <si>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</si>
  <si>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</si>
  <si>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</si>
  <si>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</si>
  <si>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</si>
  <si>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</si>
  <si>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</si>
  <si>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</si>
  <si>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</si>
  <si>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</si>
  <si>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</si>
  <si>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</si>
  <si>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</si>
  <si>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</si>
  <si>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</si>
  <si>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</si>
  <si>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</si>
  <si>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</si>
  <si>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</si>
  <si>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</si>
  <si>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</si>
  <si>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</si>
  <si>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</si>
  <si>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</si>
  <si>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</si>
  <si>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</si>
  <si>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</si>
  <si>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</si>
  <si>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</si>
  <si>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</si>
  <si>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</si>
  <si>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</si>
  <si>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</si>
  <si>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</si>
  <si>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</si>
  <si>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</si>
  <si>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</si>
  <si>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</si>
  <si>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</si>
  <si>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</si>
  <si>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</si>
  <si>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</si>
  <si>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</si>
  <si>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</si>
  <si>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</si>
  <si>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</si>
  <si>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</si>
  <si>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</si>
  <si>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</si>
  <si>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</si>
  <si>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</si>
  <si>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</si>
  <si>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</si>
  <si>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</si>
  <si>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</si>
  <si>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</si>
  <si>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</si>
  <si>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</si>
  <si>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</si>
  <si>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</si>
  <si>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</si>
  <si>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</si>
  <si>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</si>
  <si>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</si>
  <si>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</si>
  <si>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</si>
  <si>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</si>
  <si>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</si>
  <si>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</si>
  <si>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</si>
  <si>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</si>
  <si>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</si>
  <si>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</si>
  <si>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</si>
  <si>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</si>
  <si>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</si>
  <si>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</si>
  <si>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</si>
  <si>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</si>
  <si>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</si>
  <si>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</si>
  <si>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</si>
  <si>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</si>
  <si>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</si>
  <si>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</si>
  <si>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</si>
  <si>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</si>
  <si>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</si>
  <si>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</si>
  <si>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</si>
  <si>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</si>
  <si>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</si>
  <si>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</si>
  <si>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</si>
  <si>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</si>
  <si>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</si>
  <si>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</si>
  <si>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</si>
  <si>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</si>
  <si>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</si>
  <si>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</si>
  <si>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</si>
  <si>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</si>
  <si>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</si>
  <si>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</si>
  <si>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</si>
  <si>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</si>
  <si>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</si>
  <si>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</si>
  <si>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</si>
  <si>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</si>
  <si>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</si>
  <si>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</si>
  <si>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</si>
  <si>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</si>
  <si>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</si>
  <si>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</si>
  <si>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</si>
  <si>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</si>
  <si>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</si>
  <si>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</si>
  <si>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</si>
  <si>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</si>
  <si>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</si>
  <si>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</si>
  <si>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</si>
  <si>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</si>
  <si>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</si>
  <si>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</si>
  <si>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</si>
  <si>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</si>
  <si>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</si>
  <si>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</si>
  <si>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</si>
  <si>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</si>
  <si>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</si>
  <si>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</si>
  <si>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</si>
  <si>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</si>
  <si>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</si>
  <si>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</si>
  <si>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</si>
  <si>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</si>
  <si>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</si>
  <si>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</si>
  <si>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</si>
  <si>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</si>
  <si>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</si>
  <si>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</si>
  <si>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</si>
  <si>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</si>
  <si>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</si>
  <si>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</si>
  <si>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</si>
  <si>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</si>
  <si>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</si>
  <si>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</si>
  <si>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</si>
  <si>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</si>
  <si>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</si>
  <si>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</si>
  <si>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</si>
  <si>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</si>
  <si>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</si>
  <si>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</si>
  <si>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</si>
  <si>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</si>
  <si>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</si>
  <si>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</si>
  <si>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</si>
  <si>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</si>
  <si>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</si>
  <si>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</si>
  <si>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</si>
  <si>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</si>
  <si>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</si>
  <si>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</si>
  <si>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</si>
  <si>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</si>
  <si>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</si>
  <si>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</si>
  <si>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</si>
  <si>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</si>
  <si>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</si>
  <si>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</si>
  <si>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</si>
  <si>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</si>
  <si>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</si>
  <si>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</si>
  <si>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</si>
  <si>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</si>
  <si>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</si>
  <si>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</si>
  <si>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</si>
  <si>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</si>
  <si>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</si>
  <si>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</si>
  <si>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</si>
  <si>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</si>
  <si>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</si>
  <si>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</si>
  <si>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</si>
  <si>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</si>
  <si>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</si>
  <si>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</si>
  <si>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</si>
  <si>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</si>
  <si>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</si>
  <si>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</si>
  <si>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</si>
  <si>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</si>
  <si>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</si>
  <si>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</si>
  <si>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</si>
  <si>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</si>
  <si>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</si>
  <si>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</si>
  <si>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</si>
  <si>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</si>
  <si>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</si>
  <si>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</si>
  <si>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</si>
  <si>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</si>
  <si>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</si>
  <si>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</si>
  <si>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</si>
  <si>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</si>
  <si>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</si>
  <si>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</si>
  <si>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</si>
  <si>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</si>
  <si>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</si>
  <si>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</si>
  <si>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</si>
  <si>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</si>
  <si>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</si>
  <si>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</si>
  <si>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</si>
  <si>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</si>
  <si>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</si>
  <si>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</si>
  <si>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</si>
  <si>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</si>
  <si>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</si>
  <si>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</si>
  <si>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</si>
  <si>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</si>
  <si>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</si>
  <si>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</si>
  <si>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</si>
  <si>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</si>
  <si>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</si>
  <si>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</si>
  <si>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</si>
  <si>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</si>
  <si>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</si>
  <si>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</si>
  <si>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</si>
  <si>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</si>
  <si>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</si>
  <si>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</si>
  <si>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</si>
  <si>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</si>
  <si>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</si>
  <si>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</si>
  <si>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</si>
  <si>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</si>
  <si>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</si>
  <si>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</si>
  <si>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</si>
  <si>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</si>
  <si>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</si>
  <si>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</si>
  <si>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</si>
  <si>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</si>
  <si>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</si>
  <si>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</si>
  <si>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</si>
  <si>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</si>
  <si>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</si>
  <si>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</si>
  <si>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</si>
  <si>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</si>
  <si>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</si>
  <si>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</si>
  <si>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</si>
  <si>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</si>
  <si>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</si>
  <si>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</si>
  <si>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</si>
  <si>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</si>
  <si>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</si>
  <si>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</si>
  <si>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</si>
  <si>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</si>
  <si>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</si>
  <si>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</si>
  <si>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</si>
  <si>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</si>
  <si>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</si>
  <si>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</si>
  <si>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</si>
  <si>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</si>
  <si>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</si>
  <si>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</si>
  <si>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</si>
  <si>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</si>
  <si>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</si>
  <si>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</si>
  <si>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</si>
  <si>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</si>
  <si>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</si>
  <si>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</si>
  <si>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</si>
  <si>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</si>
  <si>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</si>
  <si>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</si>
  <si>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</si>
  <si>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</si>
  <si>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</si>
  <si>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</si>
  <si>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</si>
  <si>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</si>
  <si>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</si>
  <si>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</si>
  <si>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</si>
  <si>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</si>
  <si>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</si>
  <si>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</si>
  <si>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</si>
  <si>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</si>
  <si>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</si>
  <si>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</si>
  <si>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</si>
  <si>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</si>
  <si>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</si>
  <si>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</si>
  <si>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</si>
  <si>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</si>
  <si>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</si>
  <si>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</si>
  <si>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</si>
  <si>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</si>
  <si>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</si>
  <si>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</si>
  <si>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</si>
  <si>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</si>
  <si>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</si>
  <si>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</si>
  <si>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</si>
  <si>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</si>
  <si>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</si>
  <si>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</si>
  <si>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</si>
  <si>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</si>
  <si>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</si>
  <si>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</si>
  <si>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</si>
  <si>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</si>
  <si>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</si>
  <si>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</si>
  <si>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</si>
  <si>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</si>
  <si>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</si>
  <si>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</si>
  <si>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</si>
  <si>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</si>
  <si>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</si>
  <si>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</si>
  <si>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</si>
  <si>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</si>
  <si>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</si>
  <si>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</si>
  <si>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</si>
  <si>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</si>
  <si>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</si>
  <si>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</si>
  <si>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</si>
  <si>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</si>
  <si>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</si>
  <si>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</si>
  <si>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</si>
  <si>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</si>
  <si>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</si>
  <si>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</si>
  <si>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</si>
  <si>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</si>
  <si>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</si>
  <si>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</si>
  <si>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</si>
  <si>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</si>
  <si>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</si>
  <si>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</si>
  <si>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</si>
  <si>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</si>
  <si>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</si>
  <si>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</si>
  <si>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</si>
  <si>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</si>
  <si>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</si>
  <si>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</si>
  <si>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</si>
  <si>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</si>
  <si>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</si>
  <si>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</si>
  <si>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</si>
  <si>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</si>
  <si>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</si>
  <si>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</si>
  <si>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</si>
  <si>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</si>
  <si>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</si>
  <si>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</si>
  <si>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</si>
  <si>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</si>
  <si>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</si>
  <si>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</si>
  <si>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</si>
  <si>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</si>
  <si>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</si>
  <si>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</si>
  <si>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</si>
  <si>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</si>
  <si>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</si>
  <si>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</si>
  <si>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</si>
  <si>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</si>
  <si>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</si>
  <si>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</si>
  <si>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</si>
  <si>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</si>
  <si>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</si>
  <si>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</si>
  <si>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</si>
  <si>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</si>
  <si>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</si>
  <si>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</si>
  <si>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</si>
  <si>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</si>
  <si>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</si>
  <si>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</si>
  <si>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</si>
  <si>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</si>
  <si>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</si>
  <si>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</si>
  <si>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</si>
  <si>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</si>
  <si>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</si>
  <si>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</si>
  <si>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</si>
  <si>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</si>
  <si>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</si>
  <si>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</si>
  <si>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</si>
  <si>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</si>
  <si>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</si>
  <si>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</si>
  <si>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</si>
  <si>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</si>
  <si>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</si>
  <si>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</si>
  <si>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</si>
  <si>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</si>
  <si>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</si>
  <si>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</si>
  <si>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</si>
  <si>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</si>
  <si>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</si>
  <si>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</si>
  <si>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</si>
  <si>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</si>
  <si>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</si>
  <si>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</si>
  <si>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</si>
  <si>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</si>
  <si>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</si>
  <si>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</si>
  <si>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</si>
  <si>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</si>
  <si>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</si>
  <si>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</si>
  <si>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</si>
  <si>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</si>
  <si>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</si>
  <si>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</si>
  <si>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</si>
  <si>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</si>
  <si>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</si>
  <si>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</si>
  <si>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</si>
  <si>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</si>
  <si>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</si>
  <si>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</si>
  <si>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</si>
  <si>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</si>
  <si>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</si>
  <si>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</si>
  <si>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</si>
  <si>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</si>
  <si>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</si>
  <si>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</si>
  <si>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</si>
  <si>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</si>
  <si>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</si>
  <si>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</si>
  <si>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</si>
  <si>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</si>
  <si>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</si>
  <si>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</si>
  <si>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</si>
  <si>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</si>
  <si>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</si>
  <si>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</si>
  <si>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</si>
  <si>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</si>
  <si>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</si>
  <si>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</si>
  <si>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</si>
  <si>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</si>
  <si>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</si>
  <si>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</si>
  <si>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</si>
  <si>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</si>
  <si>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</si>
  <si>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</si>
  <si>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</si>
  <si>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</si>
  <si>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</si>
  <si>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</si>
  <si>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</si>
  <si>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</si>
  <si>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</si>
  <si>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</si>
  <si>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</si>
  <si>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</si>
  <si>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</si>
  <si>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</si>
  <si>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</si>
  <si>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</si>
  <si>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</si>
  <si>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</si>
  <si>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</si>
  <si>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</si>
  <si>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</si>
  <si>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</si>
  <si>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</si>
  <si>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</si>
  <si>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</si>
  <si>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</si>
  <si>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</si>
  <si>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</si>
  <si>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</si>
  <si>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</si>
  <si>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</si>
  <si>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</si>
  <si>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</si>
  <si>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</si>
  <si>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</si>
  <si>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</si>
  <si>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</si>
  <si>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</si>
  <si>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</si>
  <si>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</si>
  <si>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</si>
  <si>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</si>
  <si>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</si>
  <si>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</si>
  <si>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</si>
  <si>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</si>
  <si>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</si>
  <si>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</si>
  <si>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</si>
  <si>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</si>
  <si>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</si>
  <si>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</si>
  <si>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</si>
  <si>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</si>
  <si>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</si>
  <si>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</si>
  <si>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</si>
  <si>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</si>
  <si>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</si>
  <si>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</si>
  <si>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</si>
  <si>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</si>
  <si>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</si>
  <si>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</si>
  <si>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</si>
  <si>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</si>
  <si>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</si>
  <si>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</si>
  <si>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</si>
  <si>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</si>
  <si>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</si>
  <si>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</si>
  <si>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</si>
  <si>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</si>
  <si>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</si>
  <si>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</si>
  <si>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</si>
  <si>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</si>
  <si>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</si>
  <si>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</si>
  <si>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</si>
  <si>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</si>
  <si>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</si>
  <si>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</si>
  <si>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</si>
  <si>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</si>
  <si>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</si>
  <si>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</si>
  <si>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</si>
  <si>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</si>
  <si>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</si>
  <si>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</si>
  <si>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</si>
  <si>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</si>
  <si>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</si>
  <si>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</si>
  <si>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</si>
  <si>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</si>
  <si>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</si>
  <si>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</si>
  <si>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</si>
  <si>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</si>
  <si>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</si>
  <si>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</si>
  <si>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</si>
  <si>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</si>
  <si>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</si>
  <si>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</si>
  <si>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</si>
  <si>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</si>
  <si>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</si>
  <si>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</si>
  <si>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</si>
  <si>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</si>
  <si>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</si>
  <si>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</si>
  <si>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</si>
  <si>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</si>
  <si>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</si>
  <si>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</si>
  <si>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</si>
  <si>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</si>
  <si>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</si>
  <si>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</si>
  <si>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</si>
  <si>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</si>
  <si>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</si>
  <si>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</si>
  <si>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</si>
  <si>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</si>
  <si>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</si>
  <si>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</si>
  <si>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</si>
  <si>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</si>
  <si>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</si>
  <si>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</si>
  <si>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</si>
  <si>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</si>
  <si>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</si>
  <si>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</si>
  <si>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</si>
  <si>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</si>
  <si>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</si>
  <si>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</si>
  <si>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</si>
  <si>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</si>
  <si>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</si>
  <si>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</si>
  <si>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</si>
  <si>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</si>
  <si>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</si>
  <si>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</si>
  <si>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</si>
  <si>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</si>
  <si>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</si>
  <si>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</si>
  <si>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</si>
  <si>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</si>
  <si>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</si>
  <si>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</si>
  <si>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</si>
  <si>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</si>
  <si>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</si>
  <si>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</si>
  <si>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</si>
  <si>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</si>
  <si>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</si>
  <si>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</si>
  <si>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</si>
  <si>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</si>
  <si>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</si>
  <si>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</si>
  <si>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</si>
  <si>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</si>
  <si>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</si>
  <si>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</si>
  <si>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</si>
  <si>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</si>
  <si>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</si>
  <si>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</si>
  <si>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</si>
  <si>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</si>
  <si>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</si>
  <si>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</si>
  <si>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</si>
  <si>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</si>
  <si>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</si>
  <si>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</si>
  <si>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</si>
  <si>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</si>
  <si>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</si>
  <si>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</si>
  <si>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</si>
  <si>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</si>
  <si>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</si>
  <si>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</si>
  <si>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</si>
  <si>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</si>
  <si>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</si>
  <si>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</si>
  <si>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</si>
  <si>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</si>
  <si>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</si>
  <si>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</si>
  <si>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</si>
  <si>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</si>
  <si>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</si>
  <si>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</si>
  <si>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</si>
  <si>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</si>
  <si>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</si>
  <si>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</si>
  <si>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</si>
  <si>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</si>
  <si>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</si>
  <si>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</si>
  <si>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</si>
  <si>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</si>
  <si>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</si>
  <si>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</si>
  <si>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</si>
  <si>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</si>
  <si>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</si>
  <si>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</si>
  <si>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</si>
  <si>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</si>
  <si>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</si>
  <si>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</si>
  <si>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</si>
  <si>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</si>
  <si>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</si>
  <si>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</si>
  <si>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</si>
  <si>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</si>
  <si>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</si>
  <si>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</si>
  <si>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</si>
  <si>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</si>
  <si>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</si>
  <si>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</si>
  <si>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</si>
  <si>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</si>
  <si>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</si>
  <si>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</si>
  <si>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</si>
  <si>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</si>
  <si>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</si>
  <si>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</si>
  <si>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</si>
  <si>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</si>
  <si>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</si>
  <si>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</si>
  <si>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</si>
  <si>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</si>
  <si>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</si>
  <si>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</si>
  <si>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</si>
  <si>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</si>
  <si>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</si>
  <si>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</si>
  <si>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</si>
  <si>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</si>
  <si>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</si>
  <si>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</si>
  <si>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</si>
  <si>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</si>
  <si>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</si>
  <si>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</si>
  <si>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</si>
  <si>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</si>
  <si>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</si>
  <si>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</si>
  <si>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</si>
  <si>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</si>
  <si>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</si>
  <si>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</si>
  <si>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</si>
  <si>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</si>
  <si>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</si>
  <si>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</si>
  <si>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</si>
  <si>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</si>
  <si>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</si>
  <si>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</si>
  <si>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</si>
  <si>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</si>
  <si>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</si>
  <si>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</si>
  <si>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</si>
  <si>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</si>
  <si>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</si>
  <si>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</si>
  <si>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</si>
  <si>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</si>
  <si>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</si>
  <si>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</si>
  <si>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</si>
  <si>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</si>
  <si>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</si>
  <si>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</si>
  <si>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</si>
  <si>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</si>
  <si>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</si>
  <si>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</si>
  <si>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</si>
  <si>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</si>
  <si>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</si>
  <si>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</si>
  <si>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</si>
  <si>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</si>
  <si>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</si>
  <si>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</si>
  <si>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</si>
  <si>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</si>
  <si>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</si>
  <si>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</si>
  <si>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</si>
  <si>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</si>
  <si>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</si>
  <si>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</si>
  <si>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</si>
  <si>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</si>
  <si>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</si>
  <si>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</si>
  <si>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</si>
  <si>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</si>
  <si>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</si>
  <si>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</si>
  <si>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</si>
  <si>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</si>
  <si>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</si>
  <si>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</si>
  <si>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</si>
  <si>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</si>
  <si>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</si>
  <si>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</si>
  <si>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</si>
  <si>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</si>
  <si>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</si>
  <si>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</si>
  <si>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</si>
  <si>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</si>
  <si>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</si>
  <si>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</si>
  <si>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</si>
  <si>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</si>
  <si>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</si>
  <si>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</si>
  <si>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</si>
  <si>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</si>
  <si>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</si>
  <si>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</si>
  <si>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</si>
  <si>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</si>
  <si>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</si>
  <si>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</si>
  <si>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</si>
  <si>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</si>
  <si>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</si>
  <si>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</si>
  <si>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</si>
  <si>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</si>
  <si>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</si>
  <si>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</si>
  <si>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</si>
  <si>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</si>
  <si>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</si>
  <si>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</si>
  <si>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</si>
  <si>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</si>
  <si>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</si>
  <si>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</si>
  <si>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</si>
  <si>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</si>
  <si>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</si>
  <si>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</si>
  <si>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</si>
  <si>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</si>
  <si>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</si>
  <si>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</si>
  <si>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</si>
  <si>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</si>
  <si>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</si>
  <si>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</si>
  <si>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</si>
  <si>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</si>
  <si>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</si>
  <si>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</si>
  <si>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</si>
  <si>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</si>
  <si>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</si>
  <si>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</si>
  <si>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</si>
  <si>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</si>
  <si>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</si>
  <si>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</si>
  <si>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</si>
  <si>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</si>
  <si>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</si>
  <si>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</si>
  <si>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</si>
  <si>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</si>
  <si>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</si>
  <si>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</si>
  <si>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</si>
  <si>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</si>
  <si>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</si>
  <si>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</si>
  <si>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</si>
  <si>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</si>
  <si>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</si>
  <si>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</si>
  <si>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</si>
  <si>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</si>
  <si>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</si>
  <si>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</si>
  <si>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</si>
  <si>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</si>
  <si>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</si>
  <si>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</si>
  <si>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</si>
  <si>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</si>
  <si>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</si>
  <si>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</si>
  <si>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</si>
  <si>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</si>
  <si>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</si>
  <si>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</si>
  <si>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</si>
  <si>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</si>
  <si>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</si>
  <si>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</si>
  <si>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</si>
  <si>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</si>
  <si>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</si>
  <si>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</si>
  <si>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</si>
  <si>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</si>
  <si>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</si>
  <si>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</si>
  <si>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</si>
  <si>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</si>
  <si>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</si>
  <si>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</si>
  <si>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</si>
  <si>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</si>
  <si>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</si>
  <si>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</si>
  <si>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</si>
  <si>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</si>
  <si>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</si>
  <si>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</si>
  <si>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</si>
  <si>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</si>
  <si>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</si>
  <si>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</si>
  <si>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</si>
  <si>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</si>
  <si>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</si>
  <si>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</si>
  <si>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</si>
  <si>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</si>
  <si>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</si>
  <si>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</si>
  <si>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</si>
  <si>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</si>
  <si>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</si>
  <si>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</si>
  <si>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</si>
  <si>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</si>
  <si>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</si>
  <si>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</si>
  <si>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</si>
  <si>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</si>
  <si>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</si>
  <si>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</si>
  <si>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</si>
  <si>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</si>
  <si>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</si>
  <si>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</si>
  <si>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</si>
  <si>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</si>
  <si>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</si>
  <si>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</si>
  <si>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</si>
  <si>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</si>
  <si>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</si>
  <si>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</si>
  <si>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</si>
  <si>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</si>
  <si>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</si>
  <si>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</si>
  <si>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</si>
  <si>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</si>
  <si>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</si>
  <si>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</si>
  <si>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</si>
  <si>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</si>
  <si>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</si>
  <si>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</si>
  <si>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</si>
  <si>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</si>
  <si>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</si>
  <si>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</si>
  <si>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</si>
  <si>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</si>
  <si>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</si>
  <si>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</si>
  <si>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</si>
  <si>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</si>
  <si>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</si>
  <si>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</si>
  <si>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</si>
  <si>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</si>
  <si>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</si>
  <si>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</si>
  <si>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</si>
  <si>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</si>
  <si>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</si>
  <si>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</si>
  <si>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</si>
  <si>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</si>
  <si>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</si>
  <si>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</si>
  <si>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</si>
  <si>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</si>
  <si>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</si>
  <si>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</si>
  <si>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</si>
  <si>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</si>
  <si>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</si>
  <si>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</si>
  <si>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</si>
  <si>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</si>
  <si>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</si>
  <si>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</si>
  <si>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</si>
  <si>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</si>
  <si>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</si>
  <si>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</si>
  <si>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</si>
  <si>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</si>
  <si>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</si>
  <si>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</si>
  <si>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</si>
  <si>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</si>
  <si>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</si>
  <si>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</si>
  <si>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</si>
  <si>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</si>
  <si>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</si>
  <si>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</si>
  <si>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</si>
  <si>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</si>
  <si>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</si>
  <si>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</si>
  <si>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</si>
  <si>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</si>
  <si>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</si>
  <si>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</si>
  <si>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</si>
  <si>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</si>
  <si>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</si>
  <si>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</si>
  <si>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</si>
  <si>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</si>
  <si>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</si>
  <si>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</si>
  <si>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</si>
  <si>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</si>
  <si>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</si>
  <si>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</si>
  <si>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</si>
  <si>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</si>
  <si>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</si>
  <si>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</si>
  <si>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</si>
  <si>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</si>
  <si>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</si>
  <si>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</si>
  <si>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</si>
  <si>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</si>
  <si>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</si>
  <si>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</si>
  <si>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</si>
  <si>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</si>
  <si>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</si>
  <si>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</si>
  <si>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</si>
  <si>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</si>
  <si>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</si>
  <si>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</si>
  <si>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</si>
  <si>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</si>
  <si>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</si>
  <si>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</si>
  <si>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</si>
  <si>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</si>
  <si>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</si>
  <si>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</si>
  <si>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</si>
  <si>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</si>
  <si>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</si>
  <si>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</si>
  <si>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</si>
  <si>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</si>
  <si>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</si>
  <si>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</si>
  <si>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</si>
  <si>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</si>
  <si>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</si>
  <si>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</si>
  <si>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</si>
  <si>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</si>
  <si>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</si>
  <si>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</si>
  <si>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</si>
  <si>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</si>
  <si>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</si>
  <si>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</si>
  <si>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</si>
  <si>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</si>
  <si>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</si>
  <si>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</si>
  <si>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</si>
  <si>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</si>
  <si>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</si>
  <si>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</si>
  <si>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</si>
  <si>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</si>
  <si>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</si>
  <si>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</si>
  <si>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</si>
  <si>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</si>
  <si>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</si>
  <si>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</si>
  <si>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</si>
  <si>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</si>
  <si>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</si>
  <si>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</si>
  <si>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</si>
  <si>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</si>
  <si>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</si>
  <si>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</si>
  <si>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</si>
  <si>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</si>
  <si>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</si>
  <si>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</si>
  <si>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</si>
  <si>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</si>
  <si>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</si>
  <si>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</si>
  <si>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</si>
  <si>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</si>
  <si>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</si>
  <si>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</si>
  <si>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</si>
  <si>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</si>
  <si>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</si>
  <si>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</si>
  <si>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</si>
  <si>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</si>
  <si>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</si>
  <si>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</si>
  <si>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</si>
  <si>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</si>
  <si>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</si>
  <si>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</si>
  <si>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</si>
  <si>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</si>
  <si>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</si>
  <si>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</si>
  <si>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</si>
  <si>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</si>
  <si>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</si>
  <si>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</si>
  <si>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</si>
  <si>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</si>
  <si>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</si>
  <si>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</si>
  <si>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</si>
  <si>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</si>
  <si>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</si>
  <si>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</si>
  <si>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</si>
  <si>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</si>
  <si>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</si>
  <si>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</si>
  <si>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</si>
  <si>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</si>
  <si>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</si>
  <si>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</si>
  <si>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</si>
  <si>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</si>
  <si>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</si>
  <si>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</si>
  <si>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</si>
  <si>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</si>
  <si>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</si>
  <si>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</si>
  <si>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</si>
  <si>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</si>
  <si>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</si>
  <si>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</si>
  <si>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</si>
  <si>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</si>
  <si>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</si>
  <si>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</si>
  <si>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</si>
  <si>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</si>
  <si>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</si>
  <si>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</si>
  <si>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</si>
  <si>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</si>
  <si>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</si>
  <si>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</si>
  <si>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</si>
  <si>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</si>
  <si>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</si>
  <si>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</si>
  <si>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</si>
  <si>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</si>
  <si>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</si>
  <si>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</si>
  <si>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</si>
  <si>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</si>
  <si>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</si>
  <si>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</si>
  <si>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</si>
  <si>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</si>
  <si>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</si>
  <si>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</si>
  <si>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</si>
  <si>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</si>
  <si>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</si>
  <si>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</si>
  <si>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</si>
  <si>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</si>
  <si>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</si>
  <si>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</si>
  <si>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</si>
  <si>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</si>
  <si>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</si>
  <si>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</si>
  <si>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</si>
  <si>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</si>
  <si>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</si>
  <si>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</si>
  <si>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</si>
  <si>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</si>
  <si>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</si>
  <si>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</si>
  <si>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</si>
  <si>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</si>
  <si>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</si>
  <si>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</si>
  <si>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</si>
  <si>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</si>
  <si>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</si>
  <si>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</si>
  <si>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</si>
  <si>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</si>
  <si>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</si>
  <si>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</si>
  <si>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</si>
  <si>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</si>
  <si>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</si>
  <si>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</si>
  <si>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</si>
  <si>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</si>
  <si>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</si>
  <si>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</si>
  <si>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</si>
  <si>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</si>
  <si>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</si>
  <si>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</si>
  <si>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</si>
  <si>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</si>
  <si>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</si>
  <si>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</si>
  <si>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</si>
  <si>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</si>
  <si>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</si>
  <si>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</si>
  <si>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</si>
  <si>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</si>
  <si>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</si>
  <si>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</si>
  <si>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</si>
  <si>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</si>
  <si>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</si>
  <si>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</si>
  <si>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</si>
  <si>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</si>
  <si>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</si>
  <si>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</si>
  <si>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</si>
  <si>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</si>
  <si>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</si>
  <si>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</si>
  <si>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</si>
  <si>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</si>
  <si>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</si>
  <si>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</si>
  <si>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</si>
  <si>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</si>
  <si>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</si>
  <si>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</si>
  <si>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</si>
  <si>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</si>
  <si>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</si>
  <si>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</si>
  <si>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</si>
  <si>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</si>
  <si>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</si>
  <si>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</si>
  <si>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</si>
  <si>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</si>
  <si>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</si>
  <si>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</si>
  <si>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</si>
  <si>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</si>
  <si>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</si>
  <si>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</si>
  <si>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</si>
  <si>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</si>
  <si>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</si>
  <si>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</si>
  <si>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</si>
  <si>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</si>
  <si>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</si>
  <si>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</si>
  <si>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</si>
  <si>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</si>
  <si>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</si>
  <si>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</si>
  <si>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</si>
  <si>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</si>
  <si>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</si>
  <si>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</si>
  <si>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</si>
  <si>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</si>
  <si>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</si>
  <si>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</si>
  <si>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</si>
  <si>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</si>
  <si>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</si>
  <si>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</si>
  <si>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</si>
  <si>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</si>
  <si>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</si>
  <si>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</si>
  <si>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</si>
  <si>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</si>
  <si>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</si>
  <si>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</si>
  <si>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</si>
  <si>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</si>
  <si>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</si>
  <si>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</si>
  <si>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</si>
  <si>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</si>
  <si>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</si>
  <si>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</si>
  <si>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</si>
  <si>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</si>
  <si>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</si>
  <si>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</si>
  <si>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</si>
  <si>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</si>
  <si>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</si>
  <si>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</si>
  <si>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</si>
  <si>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</si>
  <si>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</si>
  <si>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</si>
  <si>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</si>
  <si>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</si>
  <si>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</si>
  <si>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</si>
  <si>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</si>
  <si>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</si>
  <si>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</si>
  <si>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</si>
  <si>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</si>
  <si>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</si>
  <si>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</si>
  <si>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</si>
  <si>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</si>
  <si>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</si>
  <si>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</si>
  <si>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</si>
  <si>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</si>
  <si>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</si>
  <si>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</si>
  <si>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</si>
  <si>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</si>
  <si>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</si>
  <si>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</si>
  <si>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</si>
  <si>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</si>
  <si>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</si>
  <si>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</si>
  <si>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</si>
  <si>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</si>
  <si>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</si>
  <si>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</si>
  <si>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</si>
  <si>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</si>
  <si>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</si>
  <si>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</si>
  <si>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</si>
  <si>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</si>
  <si>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</si>
  <si>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</si>
  <si>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</si>
  <si>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</si>
  <si>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</si>
  <si>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</si>
  <si>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</si>
  <si>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</si>
  <si>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</si>
  <si>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</si>
  <si>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</si>
  <si>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</si>
  <si>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</si>
  <si>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</si>
  <si>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</si>
  <si>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</si>
  <si>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</si>
  <si>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</si>
  <si>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</si>
  <si>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</si>
  <si>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</si>
  <si>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</si>
  <si>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</si>
  <si>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</si>
  <si>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</si>
  <si>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</si>
  <si>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</si>
  <si>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</si>
  <si>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</si>
  <si>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</si>
  <si>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</si>
  <si>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</si>
  <si>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</si>
  <si>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</si>
  <si>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</si>
  <si>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</si>
  <si>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</si>
  <si>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</si>
  <si>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</si>
  <si>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</si>
  <si>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</si>
  <si>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</si>
  <si>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</si>
  <si>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</si>
  <si>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</si>
  <si>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</si>
  <si>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</si>
  <si>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</si>
  <si>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</si>
  <si>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</si>
  <si>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</si>
  <si>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</si>
  <si>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</si>
  <si>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</si>
  <si>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</si>
  <si>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</si>
  <si>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</si>
  <si>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</si>
  <si>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</si>
  <si>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</si>
  <si>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</si>
  <si>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</si>
  <si>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</si>
  <si>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</si>
  <si>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</si>
  <si>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</si>
  <si>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</si>
  <si>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</si>
  <si>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</si>
  <si>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</si>
  <si>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</si>
  <si>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</si>
  <si>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</si>
  <si>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</si>
  <si>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</si>
  <si>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</si>
  <si>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</si>
  <si>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</si>
  <si>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</si>
  <si>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</si>
  <si>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</si>
  <si>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</si>
  <si>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</si>
  <si>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</si>
  <si>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</si>
  <si>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</si>
  <si>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</si>
  <si>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</si>
  <si>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</si>
  <si>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</si>
  <si>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</si>
  <si>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</si>
  <si>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</si>
  <si>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</si>
  <si>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</si>
  <si>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</si>
  <si>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</si>
  <si>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</si>
  <si>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</si>
  <si>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</si>
  <si>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</si>
  <si>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</si>
  <si>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</si>
  <si>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</si>
  <si>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</si>
  <si>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</si>
  <si>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</si>
  <si>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</si>
  <si>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</si>
  <si>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</si>
  <si>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</si>
  <si>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</si>
  <si>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</si>
  <si>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</si>
  <si>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</si>
  <si>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</si>
  <si>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</si>
  <si>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</si>
  <si>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</si>
  <si>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</si>
  <si>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</si>
  <si>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</si>
  <si>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</si>
  <si>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</si>
  <si>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</si>
  <si>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</si>
  <si>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</si>
  <si>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</si>
  <si>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</si>
  <si>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</si>
  <si>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</si>
  <si>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</si>
  <si>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</si>
  <si>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</si>
  <si>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</si>
  <si>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</si>
  <si>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</si>
  <si>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</si>
  <si>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</si>
  <si>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</si>
  <si>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</si>
  <si>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</si>
  <si>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</si>
  <si>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</si>
  <si>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</si>
  <si>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</si>
  <si>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</si>
  <si>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</si>
  <si>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</si>
  <si>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</si>
  <si>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</si>
  <si>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</si>
  <si>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</si>
  <si>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</si>
  <si>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</si>
  <si>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</si>
  <si>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</si>
  <si>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</si>
  <si>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</si>
  <si>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</si>
  <si>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</si>
  <si>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</si>
  <si>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</si>
  <si>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</si>
  <si>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</si>
  <si>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</si>
  <si>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</si>
  <si>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</si>
  <si>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</si>
  <si>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</si>
  <si>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</si>
  <si>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</si>
  <si>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</si>
  <si>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</si>
  <si>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</si>
  <si>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</si>
  <si>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</si>
  <si>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</si>
  <si>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</si>
  <si>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</si>
  <si>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</si>
  <si>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</si>
  <si>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</si>
  <si>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</si>
  <si>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</si>
  <si>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</si>
  <si>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</si>
  <si>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</si>
  <si>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</si>
  <si>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</si>
  <si>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</si>
  <si>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</si>
  <si>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</si>
  <si>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</si>
  <si>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</si>
  <si>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</si>
  <si>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</si>
  <si>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</si>
  <si>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</si>
  <si>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</si>
  <si>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</si>
  <si>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</si>
  <si>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</si>
  <si>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</si>
  <si>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</si>
  <si>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</si>
  <si>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</si>
  <si>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</si>
  <si>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</si>
  <si>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</si>
  <si>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</si>
  <si>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</si>
  <si>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</si>
  <si>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</si>
  <si>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</si>
  <si>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</si>
  <si>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</si>
  <si>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</si>
  <si>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</si>
  <si>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</si>
  <si>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</si>
  <si>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</si>
  <si>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</si>
  <si>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</si>
  <si>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</si>
  <si>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</si>
  <si>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</si>
  <si>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</si>
  <si>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</si>
  <si>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</si>
  <si>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</si>
  <si>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</si>
  <si>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</si>
  <si>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</si>
  <si>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</si>
  <si>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</si>
  <si>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</si>
  <si>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</si>
  <si>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</si>
  <si>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</si>
  <si>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</si>
  <si>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</si>
  <si>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</si>
  <si>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</si>
  <si>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</si>
  <si>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</si>
  <si>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</si>
  <si>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</si>
  <si>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</si>
  <si>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</si>
  <si>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</si>
  <si>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</si>
  <si>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</si>
  <si>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</si>
  <si>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</si>
  <si>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</si>
  <si>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</si>
  <si>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</si>
  <si>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</si>
  <si>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</si>
  <si>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</si>
  <si>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</si>
  <si>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</si>
  <si>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</si>
  <si>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</si>
  <si>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</si>
  <si>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</si>
  <si>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</si>
  <si>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</si>
  <si>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</si>
  <si>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</si>
  <si>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</si>
  <si>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</si>
  <si>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</si>
  <si>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</si>
  <si>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</si>
  <si>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</si>
  <si>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</si>
  <si>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</si>
  <si>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</si>
  <si>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</si>
  <si>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</si>
  <si>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</si>
  <si>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</si>
  <si>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</si>
  <si>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</si>
  <si>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</si>
  <si>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</si>
  <si>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</si>
  <si>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</si>
  <si>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</si>
  <si>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</si>
  <si>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</si>
  <si>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</si>
  <si>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</si>
  <si>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</si>
  <si>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</si>
  <si>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</si>
  <si>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</si>
  <si>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</si>
  <si>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</si>
  <si>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</si>
  <si>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</si>
  <si>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</si>
  <si>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</si>
  <si>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</si>
  <si>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</si>
  <si>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</si>
  <si>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</si>
  <si>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</si>
  <si>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</si>
  <si>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</si>
  <si>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</si>
  <si>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</si>
  <si>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</si>
  <si>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</si>
  <si>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</si>
  <si>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</si>
  <si>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</si>
  <si>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</si>
  <si>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</si>
  <si>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</si>
  <si>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</si>
  <si>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</si>
  <si>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</si>
  <si>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</si>
  <si>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</si>
  <si>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</si>
  <si>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</si>
  <si>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</si>
  <si>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</si>
  <si>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</si>
  <si>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</si>
  <si>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</si>
  <si>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</si>
  <si>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</si>
  <si>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</si>
  <si>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</si>
  <si>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</si>
  <si>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</si>
  <si>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</si>
  <si>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</si>
  <si>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</si>
  <si>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</si>
  <si>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</si>
  <si>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</si>
  <si>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</si>
  <si>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</si>
  <si>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</si>
  <si>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</si>
  <si>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</si>
  <si>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</si>
  <si>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</si>
  <si>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</si>
  <si>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</si>
  <si>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</si>
  <si>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</si>
  <si>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</si>
  <si>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</si>
  <si>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</si>
  <si>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</si>
  <si>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</si>
  <si>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</si>
  <si>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</si>
  <si>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</si>
  <si>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</si>
  <si>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</si>
  <si>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</si>
  <si>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</si>
  <si>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</si>
  <si>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</si>
  <si>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</si>
  <si>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</si>
  <si>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</si>
  <si>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</si>
  <si>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</si>
  <si>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</si>
  <si>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</si>
  <si>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</si>
  <si>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</si>
  <si>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</si>
  <si>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</si>
  <si>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</si>
  <si>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</si>
  <si>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</si>
  <si>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</si>
  <si>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</si>
  <si>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</si>
  <si>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</si>
  <si>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</si>
  <si>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</si>
  <si>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</si>
  <si>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</si>
  <si>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</si>
  <si>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</si>
  <si>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</si>
  <si>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</si>
  <si>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</si>
  <si>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</si>
  <si>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</si>
  <si>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</si>
  <si>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</si>
  <si>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</si>
  <si>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</si>
  <si>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</si>
  <si>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</si>
  <si>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</si>
  <si>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</si>
  <si>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</si>
  <si>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</si>
  <si>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</si>
  <si>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</si>
  <si>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</si>
  <si>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</si>
  <si>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</si>
  <si>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</si>
  <si>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</si>
  <si>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</si>
  <si>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</si>
  <si>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</si>
  <si>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</si>
  <si>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</si>
  <si>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</si>
  <si>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</si>
  <si>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</si>
  <si>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</si>
  <si>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</si>
  <si>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</si>
  <si>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</si>
  <si>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</si>
  <si>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</si>
  <si>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</si>
  <si>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</si>
  <si>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</si>
  <si>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</si>
  <si>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</si>
  <si>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</si>
  <si>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</si>
  <si>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</si>
  <si>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</si>
  <si>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</si>
  <si>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</si>
  <si>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</si>
  <si>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</si>
  <si>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</si>
  <si>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</si>
  <si>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</si>
  <si>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</si>
  <si>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</si>
  <si>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</si>
  <si>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</si>
  <si>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</si>
  <si>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</si>
  <si>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</si>
  <si>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</si>
  <si>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</si>
  <si>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</si>
  <si>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</si>
  <si>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</si>
  <si>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</si>
  <si>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</si>
  <si>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</si>
  <si>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</si>
  <si>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</si>
  <si>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</si>
  <si>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</si>
  <si>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</si>
  <si>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</si>
  <si>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</si>
  <si>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</si>
  <si>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</si>
  <si>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</si>
  <si>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</si>
  <si>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</si>
  <si>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</si>
  <si>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</si>
  <si>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</si>
  <si>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</si>
  <si>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</si>
  <si>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</si>
  <si>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</si>
  <si>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</si>
  <si>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</si>
  <si>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</si>
  <si>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</si>
  <si>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</si>
  <si>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</si>
  <si>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</si>
  <si>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</si>
  <si>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</si>
  <si>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</si>
  <si>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</si>
  <si>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</si>
  <si>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</si>
  <si>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</si>
  <si>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</si>
  <si>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</si>
  <si>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</si>
  <si>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</si>
  <si>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</si>
  <si>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</si>
  <si>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</si>
  <si>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</si>
  <si>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</si>
  <si>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</si>
  <si>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</si>
  <si>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</si>
  <si>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</si>
  <si>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</si>
  <si>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</si>
  <si>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</si>
  <si>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</si>
  <si>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</si>
  <si>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</si>
  <si>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</si>
  <si>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</si>
  <si>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</si>
  <si>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</si>
  <si>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</si>
  <si>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</si>
  <si>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</si>
  <si>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</si>
  <si>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</si>
  <si>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</si>
  <si>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</si>
  <si>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</si>
  <si>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</si>
  <si>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</si>
  <si>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</si>
  <si>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</si>
  <si>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</si>
  <si>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</si>
  <si>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</si>
  <si>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</si>
  <si>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</si>
  <si>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</si>
  <si>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</si>
  <si>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</si>
  <si>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</si>
  <si>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</si>
  <si>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</si>
  <si>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</si>
  <si>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</si>
  <si>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</si>
  <si>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</si>
  <si>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</si>
  <si>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</si>
  <si>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</si>
  <si>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</si>
  <si>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</si>
  <si>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</si>
  <si>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</si>
  <si>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</si>
  <si>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</si>
  <si>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</si>
  <si>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</si>
  <si>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</si>
  <si>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</si>
  <si>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</si>
  <si>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</si>
  <si>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</si>
  <si>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</si>
  <si>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</si>
  <si>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</si>
  <si>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</si>
  <si>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</si>
  <si>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</si>
  <si>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</si>
  <si>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</si>
  <si>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</si>
  <si>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</si>
  <si>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</si>
  <si>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</si>
  <si>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</si>
  <si>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</si>
  <si>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</si>
  <si>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</si>
  <si>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</si>
  <si>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</si>
  <si>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</si>
  <si>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</si>
  <si>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</si>
  <si>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</si>
  <si>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</si>
  <si>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</si>
  <si>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</si>
  <si>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</si>
  <si>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</si>
  <si>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</si>
  <si>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</si>
  <si>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</si>
  <si>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</si>
  <si>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</si>
  <si>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</si>
  <si>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</si>
  <si>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</si>
  <si>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</si>
  <si>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</si>
  <si>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</si>
  <si>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</si>
  <si>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</si>
  <si>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</si>
  <si>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</si>
  <si>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</si>
  <si>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</si>
  <si>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</si>
  <si>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</si>
  <si>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</si>
  <si>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</si>
  <si>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</si>
  <si>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</si>
  <si>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</si>
  <si>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</si>
  <si>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</si>
  <si>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</si>
  <si>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</si>
  <si>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</si>
  <si>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</si>
  <si>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</si>
  <si>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</si>
  <si>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</si>
  <si>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</si>
  <si>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</si>
  <si>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</si>
  <si>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</si>
  <si>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</si>
  <si>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</si>
  <si>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</si>
  <si>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</si>
  <si>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</si>
  <si>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</si>
  <si>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</si>
  <si>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</si>
  <si>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</si>
  <si>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</si>
  <si>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</si>
  <si>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</si>
  <si>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</si>
  <si>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</si>
  <si>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</si>
  <si>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</si>
  <si>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</si>
  <si>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</si>
  <si>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</si>
  <si>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</si>
  <si>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</si>
  <si>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</si>
  <si>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</si>
  <si>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</si>
  <si>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</si>
  <si>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</si>
  <si>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</si>
  <si>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</si>
  <si>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</si>
  <si>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</si>
  <si>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</si>
  <si>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</si>
  <si>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</si>
  <si>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</si>
  <si>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</si>
  <si>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</si>
  <si>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</si>
  <si>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</si>
  <si>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</si>
  <si>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</si>
  <si>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</si>
  <si>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</si>
  <si>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</si>
  <si>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</si>
  <si>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</si>
  <si>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</si>
  <si>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</si>
  <si>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</si>
  <si>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</si>
  <si>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</si>
  <si>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</si>
  <si>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</si>
  <si>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</si>
  <si>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</si>
  <si>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</si>
  <si>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</si>
  <si>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</si>
  <si>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</si>
  <si>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</si>
  <si>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</si>
  <si>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</si>
  <si>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</si>
  <si>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</si>
  <si>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</si>
  <si>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</si>
  <si>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</si>
  <si>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</si>
  <si>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</si>
  <si>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</si>
  <si>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</si>
  <si>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</si>
  <si>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</si>
  <si>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</si>
  <si>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</si>
  <si>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</si>
  <si>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</si>
  <si>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</si>
  <si>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</si>
  <si>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</si>
  <si>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</si>
  <si>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</si>
  <si>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</si>
  <si>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</si>
  <si>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</si>
  <si>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</si>
  <si>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</si>
  <si>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</si>
  <si>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</si>
  <si>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</si>
  <si>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</si>
  <si>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</si>
  <si>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</si>
  <si>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</si>
  <si>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</si>
  <si>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</si>
  <si>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</si>
  <si>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</si>
  <si>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</si>
  <si>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</si>
  <si>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</si>
  <si>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</si>
  <si>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</si>
  <si>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</si>
  <si>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</si>
  <si>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</si>
  <si>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</si>
  <si>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</si>
  <si>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</si>
  <si>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</si>
  <si>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</si>
  <si>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</si>
  <si>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</si>
  <si>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</si>
  <si>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</si>
  <si>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</si>
  <si>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</si>
  <si>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</si>
  <si>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</si>
  <si>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</si>
  <si>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</si>
  <si>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</si>
  <si>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</si>
  <si>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</si>
  <si>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</si>
  <si>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</si>
  <si>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</si>
  <si>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</si>
  <si>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</si>
  <si>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</si>
  <si>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</si>
  <si>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</si>
  <si>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</si>
  <si>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</si>
  <si>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</si>
  <si>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</si>
  <si>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</si>
  <si>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</si>
  <si>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</si>
  <si>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</si>
  <si>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</si>
  <si>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</si>
  <si>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</si>
  <si>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</si>
  <si>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</si>
  <si>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</si>
  <si>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</si>
  <si>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</si>
  <si>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</si>
  <si>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</si>
  <si>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</si>
  <si>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</si>
  <si>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</si>
  <si>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</si>
  <si>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</si>
  <si>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</si>
  <si>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</si>
  <si>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</si>
  <si>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</si>
  <si>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</si>
  <si>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</si>
  <si>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</si>
  <si>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</si>
  <si>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</si>
  <si>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</si>
  <si>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</si>
  <si>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</si>
  <si>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</si>
  <si>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</si>
  <si>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</si>
  <si>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</si>
  <si>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</si>
  <si>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</si>
  <si>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</si>
  <si>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</si>
  <si>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</si>
  <si>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</si>
  <si>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</si>
  <si>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</si>
  <si>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</si>
  <si>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</si>
  <si>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</si>
  <si>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</si>
  <si>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</si>
  <si>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</si>
  <si>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</si>
  <si>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</si>
  <si>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</si>
  <si>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</si>
  <si>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</si>
  <si>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</si>
  <si>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</si>
  <si>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</si>
  <si>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</si>
  <si>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</si>
  <si>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</si>
  <si>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</si>
  <si>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</si>
  <si>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</si>
  <si>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</si>
  <si>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</si>
  <si>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</si>
  <si>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</si>
  <si>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</si>
  <si>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</si>
  <si>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</si>
  <si>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</si>
  <si>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</si>
  <si>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</si>
  <si>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</si>
  <si>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</si>
  <si>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</si>
  <si>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</si>
  <si>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</si>
  <si>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</si>
  <si>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</si>
  <si>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</si>
  <si>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</si>
  <si>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</si>
  <si>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</si>
  <si>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</si>
  <si>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</si>
  <si>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</si>
  <si>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</si>
  <si>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</si>
  <si>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</si>
  <si>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</si>
  <si>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</si>
  <si>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</si>
  <si>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</si>
  <si>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</si>
  <si>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</si>
  <si>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</si>
  <si>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</si>
  <si>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</si>
  <si>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</si>
  <si>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</si>
  <si>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</si>
  <si>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</si>
  <si>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</si>
  <si>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</si>
  <si>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</si>
  <si>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</si>
  <si>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</si>
  <si>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</si>
  <si>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</si>
  <si>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</si>
  <si>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</si>
  <si>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</si>
  <si>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</si>
  <si>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</si>
  <si>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</si>
  <si>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</si>
  <si>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</si>
  <si>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</si>
  <si>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</si>
  <si>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</si>
  <si>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</si>
  <si>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</si>
  <si>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</si>
  <si>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</si>
  <si>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</si>
  <si>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</si>
  <si>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</si>
  <si>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</si>
  <si>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</si>
  <si>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</si>
  <si>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</si>
  <si>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</si>
  <si>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</si>
  <si>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</si>
  <si>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</si>
  <si>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</si>
  <si>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</si>
  <si>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</si>
  <si>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</si>
  <si>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</si>
  <si>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</si>
  <si>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</si>
  <si>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</si>
  <si>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</si>
  <si>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</si>
  <si>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</si>
  <si>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</si>
  <si>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</si>
  <si>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</si>
  <si>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</si>
  <si>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</si>
  <si>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</si>
  <si>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</si>
  <si>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</si>
  <si>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</si>
  <si>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</si>
  <si>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</si>
  <si>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</si>
  <si>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</si>
  <si>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</si>
  <si>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</si>
  <si>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</si>
  <si>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</si>
  <si>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</si>
  <si>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</si>
  <si>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</si>
  <si>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</si>
  <si>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</si>
  <si>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</si>
  <si>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</si>
  <si>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</si>
  <si>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</si>
  <si>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</si>
  <si>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</si>
  <si>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</si>
  <si>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</si>
  <si>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</si>
  <si>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</si>
  <si>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</si>
  <si>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</si>
  <si>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</si>
  <si>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</si>
  <si>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</si>
  <si>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</si>
  <si>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</si>
  <si>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</si>
  <si>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</si>
  <si>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</si>
  <si>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</si>
  <si>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</si>
  <si>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</si>
  <si>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</si>
  <si>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</si>
  <si>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</si>
  <si>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</si>
  <si>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</si>
  <si>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</si>
  <si>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</si>
  <si>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</si>
  <si>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</si>
  <si>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</si>
  <si>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</si>
  <si>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</si>
  <si>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</si>
  <si>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</si>
  <si>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</si>
  <si>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</si>
  <si>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</si>
  <si>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</si>
  <si>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</si>
  <si>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</si>
  <si>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</si>
  <si>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</si>
  <si>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</si>
  <si>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</si>
  <si>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</si>
  <si>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</si>
  <si>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</si>
  <si>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</si>
  <si>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</si>
  <si>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</si>
  <si>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</si>
  <si>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</si>
  <si>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</si>
  <si>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</si>
  <si>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</si>
  <si>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</si>
  <si>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</si>
  <si>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</si>
  <si>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</si>
  <si>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</si>
  <si>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</si>
  <si>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</si>
  <si>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</si>
  <si>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</si>
  <si>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</si>
  <si>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</si>
  <si>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</si>
  <si>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</si>
  <si>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</si>
  <si>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</si>
  <si>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</si>
  <si>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</si>
  <si>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</si>
  <si>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</si>
  <si>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</si>
  <si>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</si>
  <si>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</si>
  <si>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</si>
  <si>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</si>
  <si>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</si>
  <si>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</si>
  <si>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</si>
  <si>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</si>
  <si>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</si>
  <si>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</si>
  <si>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</si>
  <si>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</si>
  <si>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</si>
  <si>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</si>
  <si>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</si>
  <si>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</si>
  <si>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</si>
  <si>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</si>
  <si>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</si>
  <si>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</si>
  <si>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</si>
  <si>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</si>
  <si>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</si>
  <si>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</si>
  <si>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</si>
  <si>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</si>
  <si>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</si>
  <si>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</si>
  <si>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</si>
  <si>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</si>
  <si>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</si>
  <si>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</si>
  <si>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</si>
  <si>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</si>
  <si>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</si>
  <si>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</si>
  <si>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</si>
  <si>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</si>
  <si>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</si>
  <si>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</si>
  <si>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</si>
  <si>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</si>
  <si>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</si>
  <si>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</si>
  <si>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</si>
  <si>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</si>
  <si>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</si>
  <si>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</si>
  <si>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</si>
  <si>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</si>
  <si>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</si>
  <si>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</si>
  <si>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</si>
  <si>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</si>
  <si>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</si>
  <si>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</si>
  <si>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</si>
  <si>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</si>
  <si>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</si>
  <si>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</si>
  <si>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</si>
  <si>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</si>
  <si>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</si>
  <si>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</si>
  <si>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</si>
  <si>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</si>
  <si>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</si>
  <si>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</si>
  <si>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</si>
  <si>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</si>
  <si>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</si>
  <si>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</si>
  <si>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</si>
  <si>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</si>
  <si>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</si>
  <si>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</si>
  <si>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</si>
  <si>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</si>
  <si>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</si>
  <si>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</si>
  <si>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</si>
  <si>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</si>
  <si>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</si>
  <si>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</si>
  <si>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</si>
  <si>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</si>
  <si>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</si>
  <si>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</si>
  <si>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</si>
  <si>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</si>
  <si>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</si>
  <si>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</si>
  <si>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</si>
  <si>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</si>
  <si>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</si>
  <si>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</si>
  <si>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</si>
  <si>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</si>
  <si>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</si>
  <si>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</si>
  <si>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</si>
  <si>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</si>
  <si>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</si>
  <si>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</si>
  <si>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</si>
  <si>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</si>
  <si>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</si>
  <si>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</si>
  <si>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</si>
  <si>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</si>
  <si>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</si>
  <si>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</si>
  <si>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</si>
  <si>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</si>
  <si>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</si>
  <si>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</si>
  <si>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</si>
  <si>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</si>
  <si>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</si>
  <si>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</si>
  <si>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</si>
  <si>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</si>
  <si>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</si>
  <si>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</si>
  <si>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</si>
  <si>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</si>
  <si>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</si>
  <si>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</si>
  <si>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</si>
  <si>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</si>
  <si>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</si>
  <si>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</si>
  <si>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</si>
  <si>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</si>
  <si>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</si>
  <si>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</si>
  <si>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</si>
  <si>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</si>
  <si>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</si>
  <si>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</si>
  <si>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</si>
  <si>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</si>
  <si>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</si>
  <si>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</si>
  <si>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</si>
  <si>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</si>
  <si>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</si>
  <si>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</si>
  <si>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</si>
  <si>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</si>
  <si>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</si>
  <si>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</si>
  <si>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</si>
  <si>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</si>
  <si>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</si>
  <si>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</si>
  <si>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</si>
  <si>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</si>
  <si>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</si>
  <si>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</si>
  <si>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</si>
  <si>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</si>
  <si>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</si>
  <si>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</si>
  <si>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</si>
  <si>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</si>
  <si>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</si>
  <si>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</si>
  <si>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</si>
  <si>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</si>
  <si>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</si>
  <si>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</si>
  <si>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</si>
  <si>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</si>
  <si>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</si>
  <si>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</si>
  <si>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</si>
  <si>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</si>
  <si>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</si>
  <si>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</si>
  <si>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</si>
  <si>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</si>
  <si>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</si>
  <si>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</si>
  <si>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</si>
  <si>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</si>
  <si>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</si>
  <si>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</si>
  <si>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</si>
  <si>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</si>
  <si>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</si>
  <si>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</si>
  <si>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</si>
  <si>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</si>
  <si>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</si>
  <si>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</si>
  <si>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</si>
  <si>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</si>
  <si>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</si>
  <si>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</si>
  <si>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</si>
  <si>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</si>
  <si>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</si>
  <si>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</si>
  <si>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</si>
  <si>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</si>
  <si>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</si>
  <si>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</si>
  <si>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</si>
  <si>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</si>
  <si>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</si>
  <si>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</si>
  <si>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</si>
  <si>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</si>
  <si>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</si>
  <si>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</si>
  <si>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</si>
  <si>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</si>
  <si>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</si>
  <si>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</si>
  <si>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</si>
  <si>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</si>
  <si>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</si>
  <si>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</si>
  <si>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</si>
  <si>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</si>
  <si>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</si>
  <si>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</si>
  <si>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</si>
  <si>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</si>
  <si>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</si>
  <si>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</si>
  <si>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</si>
  <si>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</si>
  <si>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</si>
  <si>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</si>
  <si>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</si>
  <si>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</si>
  <si>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</si>
  <si>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</si>
  <si>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</si>
  <si>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</si>
  <si>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</si>
  <si>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</si>
  <si>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</si>
  <si>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</si>
  <si>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</si>
  <si>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</si>
  <si>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</si>
  <si>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</si>
  <si>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</si>
  <si>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</si>
  <si>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</si>
  <si>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</si>
  <si>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</si>
  <si>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</si>
  <si>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</si>
  <si>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</si>
  <si>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</si>
  <si>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</si>
  <si>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</si>
  <si>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</si>
  <si>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</si>
  <si>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</si>
  <si>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</si>
  <si>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</si>
  <si>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</si>
  <si>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</si>
  <si>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</si>
  <si>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</si>
  <si>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</si>
  <si>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</si>
  <si>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</si>
  <si>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</si>
  <si>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</si>
  <si>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</si>
  <si>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</si>
  <si>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</si>
  <si>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</si>
  <si>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</si>
  <si>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</si>
  <si>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</si>
  <si>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</si>
  <si>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</si>
  <si>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</si>
  <si>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</si>
  <si>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</si>
  <si>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</si>
  <si>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</si>
  <si>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</si>
  <si>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</si>
  <si>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</si>
  <si>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</si>
  <si>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</si>
  <si>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</si>
  <si>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</si>
  <si>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</si>
  <si>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</si>
  <si>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</si>
  <si>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</si>
  <si>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</si>
  <si>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</si>
  <si>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</si>
  <si>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</si>
  <si>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</si>
  <si>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</si>
  <si>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</si>
  <si>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</si>
  <si>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</si>
  <si>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</si>
  <si>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</si>
  <si>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</si>
  <si>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</si>
  <si>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</si>
  <si>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</si>
  <si>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</si>
  <si>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</si>
  <si>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</si>
  <si>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</si>
  <si>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</si>
  <si>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</si>
  <si>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</si>
  <si>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</si>
  <si>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</si>
  <si>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</si>
  <si>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</si>
  <si>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</si>
  <si>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</si>
  <si>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</si>
  <si>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</si>
  <si>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</si>
  <si>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</si>
  <si>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</si>
  <si>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</si>
  <si>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</si>
  <si>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</si>
  <si>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</si>
  <si>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</si>
  <si>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</si>
  <si>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</si>
  <si>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</si>
  <si>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</si>
  <si>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</si>
  <si>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</si>
  <si>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</si>
  <si>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</si>
  <si>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</si>
  <si>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</si>
  <si>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</si>
  <si>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</si>
  <si>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</si>
  <si>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</si>
  <si>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</si>
  <si>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</si>
  <si>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</si>
  <si>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</si>
  <si>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</si>
  <si>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</si>
  <si>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</si>
  <si>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</si>
  <si>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</si>
  <si>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</si>
  <si>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</si>
  <si>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</si>
  <si>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</si>
  <si>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</si>
  <si>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</si>
  <si>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</si>
  <si>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</si>
  <si>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</si>
  <si>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</si>
  <si>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</si>
  <si>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</si>
  <si>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</si>
  <si>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</si>
  <si>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</si>
  <si>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</si>
  <si>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</si>
  <si>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</si>
  <si>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</si>
  <si>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</si>
  <si>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</si>
  <si>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</si>
  <si>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</si>
  <si>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</si>
  <si>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</si>
  <si>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</si>
  <si>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</si>
  <si>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</si>
  <si>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</si>
  <si>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</si>
  <si>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</si>
  <si>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</si>
  <si>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</si>
  <si>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</si>
  <si>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</si>
  <si>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</si>
  <si>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</si>
  <si>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</si>
  <si>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</si>
  <si>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</si>
  <si>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</si>
  <si>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</si>
  <si>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</si>
  <si>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</si>
  <si>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</si>
  <si>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</si>
  <si>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</si>
  <si>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</si>
  <si>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</si>
  <si>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</si>
  <si>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</si>
  <si>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</si>
  <si>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</si>
  <si>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</si>
  <si>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</si>
  <si>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</si>
  <si>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</si>
  <si>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</si>
  <si>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</si>
  <si>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</si>
  <si>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</si>
  <si>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</si>
  <si>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</si>
  <si>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</si>
  <si>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</si>
  <si>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</si>
  <si>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</si>
  <si>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</si>
  <si>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</si>
  <si>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</si>
  <si>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</si>
  <si>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</si>
  <si>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</si>
  <si>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</si>
  <si>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</si>
  <si>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</si>
  <si>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</si>
  <si>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</si>
  <si>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</si>
  <si>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</si>
  <si>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</si>
  <si>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</si>
  <si>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</si>
  <si>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</si>
  <si>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</si>
  <si>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</si>
  <si>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</si>
  <si>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</si>
  <si>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</si>
  <si>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</si>
  <si>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</si>
  <si>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</si>
  <si>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</si>
  <si>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</si>
  <si>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</si>
  <si>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</si>
  <si>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</si>
  <si>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</si>
  <si>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</si>
  <si>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</si>
  <si>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</si>
  <si>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</si>
  <si>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</si>
  <si>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</si>
  <si>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</si>
  <si>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</si>
  <si>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</si>
  <si>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</si>
  <si>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</si>
  <si>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</si>
  <si>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</si>
  <si>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</si>
  <si>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</si>
  <si>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</si>
  <si>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</si>
  <si>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</si>
  <si>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</si>
  <si>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</si>
  <si>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</si>
  <si>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</si>
  <si>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</si>
  <si>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</si>
  <si>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</si>
  <si>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</si>
  <si>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</si>
  <si>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</si>
  <si>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</si>
  <si>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</si>
  <si>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</si>
  <si>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</si>
  <si>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</si>
  <si>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</si>
  <si>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</si>
  <si>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</si>
  <si>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</si>
  <si>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</si>
  <si>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</si>
  <si>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</si>
  <si>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</si>
  <si>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</si>
  <si>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</si>
  <si>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</si>
  <si>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</si>
  <si>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</si>
  <si>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</si>
  <si>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</si>
  <si>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</si>
  <si>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</si>
  <si>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</si>
  <si>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</si>
  <si>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</si>
  <si>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</si>
  <si>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</si>
  <si>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</si>
  <si>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</si>
  <si>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</si>
  <si>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</si>
  <si>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</si>
  <si>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</si>
  <si>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</si>
  <si>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</si>
  <si>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</si>
  <si>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</si>
  <si>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</si>
  <si>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</si>
  <si>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</si>
  <si>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</si>
  <si>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</si>
  <si>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</si>
  <si>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</si>
  <si>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</si>
  <si>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</si>
  <si>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</si>
  <si>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</si>
  <si>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</si>
  <si>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</si>
  <si>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</si>
  <si>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</si>
  <si>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</si>
  <si>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</si>
  <si>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</si>
  <si>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</si>
  <si>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</si>
  <si>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</si>
  <si>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</si>
  <si>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</si>
  <si>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</si>
  <si>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</si>
  <si>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</si>
  <si>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</si>
  <si>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</si>
  <si>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</si>
  <si>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</si>
  <si>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</si>
  <si>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</si>
  <si>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</si>
  <si>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</si>
  <si>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</si>
  <si>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</si>
  <si>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</si>
  <si>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</si>
  <si>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</si>
  <si>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</si>
  <si>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</si>
  <si>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</si>
  <si>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</si>
  <si>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</si>
  <si>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</si>
  <si>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</si>
  <si>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</si>
  <si>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</si>
  <si>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</si>
  <si>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</si>
  <si>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</si>
  <si>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</si>
  <si>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</si>
  <si>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</si>
  <si>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</si>
  <si>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</si>
  <si>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</si>
  <si>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</si>
  <si>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</si>
  <si>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</si>
  <si>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</si>
  <si>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</si>
  <si>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</si>
  <si>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</si>
  <si>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</si>
  <si>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</si>
  <si>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</si>
  <si>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</si>
  <si>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</si>
  <si>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</si>
  <si>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</si>
  <si>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</si>
  <si>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</si>
  <si>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</si>
  <si>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</si>
  <si>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</si>
  <si>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</si>
  <si>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</si>
  <si>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</si>
  <si>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</si>
  <si>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</si>
  <si>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</si>
  <si>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</si>
  <si>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</si>
  <si>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</si>
  <si>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</si>
  <si>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</si>
  <si>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</si>
  <si>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</si>
  <si>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</si>
  <si>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</si>
  <si>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</si>
  <si>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</si>
  <si>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</si>
  <si>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</si>
  <si>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</si>
  <si>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</si>
  <si>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</si>
  <si>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</si>
  <si>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</si>
  <si>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</si>
  <si>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</si>
  <si>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</si>
  <si>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</si>
  <si>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</si>
  <si>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</si>
  <si>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</si>
  <si>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</si>
  <si>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</si>
  <si>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</si>
  <si>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</si>
  <si>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</si>
  <si>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</si>
  <si>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</si>
  <si>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</si>
  <si>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</si>
  <si>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</si>
  <si>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</si>
  <si>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</si>
  <si>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</si>
  <si>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</si>
  <si>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</si>
  <si>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</si>
  <si>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</si>
  <si>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</si>
  <si>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</si>
  <si>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</si>
  <si>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</si>
  <si>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</si>
  <si>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</si>
  <si>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</si>
  <si>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</si>
  <si>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</si>
  <si>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</si>
  <si>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</si>
  <si>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</si>
  <si>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</si>
  <si>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</si>
  <si>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</si>
  <si>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</si>
  <si>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</si>
  <si>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</si>
  <si>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</si>
  <si>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</si>
  <si>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</si>
  <si>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</si>
  <si>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</si>
  <si>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</si>
  <si>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</si>
  <si>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</si>
  <si>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</si>
  <si>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</si>
  <si>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</si>
  <si>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</si>
  <si>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</si>
  <si>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</si>
  <si>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</si>
  <si>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</si>
  <si>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</si>
  <si>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</si>
  <si>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</si>
  <si>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</si>
  <si>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</si>
  <si>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</si>
  <si>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</si>
  <si>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</si>
  <si>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</si>
  <si>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</si>
  <si>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</si>
  <si>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</si>
  <si>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</si>
  <si>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</si>
  <si>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</si>
  <si>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</si>
  <si>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</si>
  <si>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</si>
  <si>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</si>
  <si>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</si>
  <si>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</si>
  <si>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</si>
  <si>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</si>
  <si>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</si>
  <si>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</si>
  <si>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</si>
  <si>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</si>
  <si>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</si>
  <si>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</si>
  <si>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</si>
  <si>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</si>
  <si>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</si>
  <si>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</si>
  <si>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</si>
  <si>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</si>
  <si>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</si>
  <si>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</si>
  <si>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</si>
  <si>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</si>
  <si>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</si>
  <si>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</si>
  <si>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</si>
  <si>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</si>
  <si>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</si>
  <si>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</si>
  <si>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</si>
  <si>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</si>
  <si>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</si>
  <si>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</si>
  <si>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</si>
  <si>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</si>
  <si>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</si>
  <si>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</si>
  <si>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</si>
  <si>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</si>
  <si>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</si>
  <si>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</si>
  <si>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</si>
  <si>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</si>
  <si>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</si>
  <si>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</si>
  <si>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</si>
  <si>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</si>
  <si>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</si>
  <si>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</si>
  <si>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</si>
  <si>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</si>
  <si>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</si>
  <si>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</si>
  <si>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</si>
  <si>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</si>
  <si>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</si>
  <si>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</si>
  <si>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</si>
  <si>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</si>
  <si>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</si>
  <si>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</si>
  <si>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</si>
  <si>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</si>
  <si>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</si>
  <si>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</si>
  <si>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</si>
  <si>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</si>
  <si>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</si>
  <si>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</si>
  <si>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</si>
  <si>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</si>
  <si>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</si>
  <si>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</si>
  <si>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</si>
  <si>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</si>
  <si>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</si>
  <si>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</si>
  <si>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</si>
  <si>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</si>
  <si>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</si>
  <si>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</si>
  <si>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</si>
  <si>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</si>
  <si>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</si>
  <si>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</si>
  <si>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</si>
  <si>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</si>
  <si>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</si>
  <si>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</si>
  <si>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</si>
  <si>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</si>
  <si>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</si>
  <si>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</si>
  <si>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</si>
  <si>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</si>
  <si>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</si>
  <si>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</si>
  <si>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</si>
  <si>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</si>
  <si>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</si>
  <si>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</si>
  <si>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</si>
  <si>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</si>
  <si>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</si>
  <si>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</si>
  <si>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</si>
  <si>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</si>
  <si>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</si>
  <si>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</si>
  <si>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</si>
  <si>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</si>
  <si>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</si>
  <si>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</si>
  <si>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</si>
  <si>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</si>
  <si>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</si>
  <si>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</si>
  <si>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</si>
  <si>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</si>
  <si>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</si>
  <si>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</si>
  <si>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</si>
  <si>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</si>
  <si>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</si>
  <si>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</si>
  <si>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</si>
  <si>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</si>
  <si>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</si>
  <si>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</si>
  <si>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</si>
  <si>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</si>
  <si>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</si>
  <si>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</si>
  <si>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</si>
  <si>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</si>
  <si>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</si>
  <si>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</si>
  <si>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</si>
  <si>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</si>
  <si>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</si>
  <si>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</si>
  <si>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</si>
  <si>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</si>
  <si>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</si>
  <si>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</si>
  <si>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</si>
  <si>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</si>
  <si>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</si>
  <si>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</si>
  <si>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</si>
  <si>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</si>
  <si>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</si>
  <si>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</si>
  <si>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</si>
  <si>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</si>
  <si>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</si>
  <si>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</si>
  <si>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</si>
  <si>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</si>
  <si>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</si>
  <si>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</si>
  <si>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</si>
  <si>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</si>
  <si>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</si>
  <si>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</si>
  <si>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</si>
  <si>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</si>
  <si>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</si>
  <si>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</si>
  <si>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</si>
  <si>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</si>
  <si>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</si>
  <si>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</si>
  <si>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</si>
  <si>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</si>
  <si>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</si>
  <si>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</si>
  <si>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</si>
  <si>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</si>
  <si>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</si>
  <si>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</si>
  <si>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</si>
  <si>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</si>
  <si>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</si>
  <si>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</si>
  <si>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</si>
  <si>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</si>
  <si>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</si>
  <si>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</si>
  <si>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</si>
  <si>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</si>
  <si>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</si>
  <si>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</si>
  <si>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</si>
  <si>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</si>
  <si>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</si>
  <si>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</si>
  <si>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</si>
  <si>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</si>
  <si>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</si>
  <si>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</si>
  <si>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</si>
  <si>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</si>
  <si>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</si>
  <si>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</si>
  <si>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</si>
  <si>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</si>
  <si>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</si>
  <si>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</si>
  <si>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</si>
  <si>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</si>
  <si>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</si>
  <si>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</si>
  <si>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</si>
  <si>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</si>
  <si>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</si>
  <si>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</si>
  <si>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</si>
  <si>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</si>
  <si>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</si>
  <si>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</si>
  <si>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</si>
  <si>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</si>
  <si>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</si>
  <si>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</si>
  <si>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</si>
  <si>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</si>
  <si>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</si>
  <si>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</si>
  <si>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</si>
  <si>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</si>
  <si>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</si>
  <si>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</si>
  <si>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</si>
  <si>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</si>
  <si>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</si>
  <si>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</si>
  <si>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</si>
  <si>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</si>
  <si>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</si>
  <si>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</si>
  <si>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</si>
  <si>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</si>
  <si>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</si>
  <si>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</si>
  <si>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</si>
  <si>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</si>
  <si>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</si>
  <si>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</si>
  <si>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</si>
  <si>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</si>
  <si>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</si>
  <si>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</si>
  <si>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</si>
  <si>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</si>
  <si>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</si>
  <si>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</si>
  <si>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</si>
  <si>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</si>
  <si>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</si>
  <si>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</si>
  <si>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</si>
  <si>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</si>
  <si>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</si>
  <si>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</si>
  <si>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</si>
  <si>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</si>
  <si>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</si>
  <si>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</si>
  <si>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</si>
  <si>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</si>
  <si>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</si>
  <si>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</si>
  <si>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</si>
  <si>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</si>
  <si>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</si>
  <si>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</si>
  <si>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</si>
  <si>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</si>
  <si>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</si>
  <si>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</si>
  <si>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</si>
  <si>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</si>
  <si>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</si>
  <si>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</si>
  <si>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</si>
  <si>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</si>
  <si>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</si>
  <si>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</si>
  <si>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</si>
  <si>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</si>
  <si>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</si>
  <si>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</si>
  <si>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</si>
  <si>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</si>
  <si>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</si>
  <si>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</si>
  <si>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</si>
  <si>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</si>
  <si>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</si>
  <si>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</si>
  <si>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</si>
  <si>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</si>
  <si>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</si>
  <si>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</si>
  <si>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</si>
  <si>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</si>
  <si>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</si>
  <si>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</si>
  <si>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</si>
  <si>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</si>
  <si>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</si>
  <si>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</si>
  <si>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</si>
  <si>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</si>
  <si>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</si>
  <si>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</si>
  <si>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</si>
  <si>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</si>
  <si>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</si>
  <si>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</si>
  <si>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</si>
  <si>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</si>
  <si>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</si>
  <si>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</si>
  <si>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</si>
  <si>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</si>
  <si>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</si>
  <si>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</si>
  <si>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</si>
  <si>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</si>
  <si>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</si>
  <si>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</si>
  <si>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</si>
  <si>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</si>
  <si>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</si>
  <si>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</si>
  <si>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</si>
  <si>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</si>
  <si>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</si>
  <si>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</si>
  <si>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</si>
  <si>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</si>
  <si>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</si>
  <si>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</si>
  <si>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</si>
  <si>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</si>
  <si>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</si>
  <si>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</si>
  <si>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</si>
  <si>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</si>
  <si>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</si>
  <si>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</si>
  <si>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</si>
  <si>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</si>
  <si>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</si>
  <si>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</si>
  <si>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</si>
  <si>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</si>
  <si>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</si>
  <si>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</si>
  <si>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</si>
  <si>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</si>
  <si>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</si>
  <si>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</si>
  <si>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</si>
  <si>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</si>
  <si>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</si>
  <si>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</si>
  <si>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</si>
  <si>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</si>
  <si>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</si>
  <si>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</si>
  <si>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</si>
  <si>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</si>
  <si>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</si>
  <si>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</si>
  <si>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</si>
  <si>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</si>
  <si>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</si>
  <si>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</si>
  <si>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</si>
  <si>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</si>
  <si>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</si>
  <si>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</si>
  <si>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</si>
  <si>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</si>
  <si>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</si>
  <si>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</si>
  <si>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</si>
  <si>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</si>
  <si>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</si>
  <si>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</si>
  <si>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</si>
  <si>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</si>
  <si>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</si>
  <si>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</si>
  <si>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</si>
  <si>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</si>
  <si>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</si>
  <si>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</si>
  <si>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</si>
  <si>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</si>
  <si>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</si>
  <si>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</si>
  <si>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</si>
  <si>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</si>
  <si>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</si>
  <si>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</si>
  <si>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</si>
  <si>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</si>
  <si>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</si>
  <si>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</si>
  <si>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</si>
  <si>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</si>
  <si>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</si>
  <si>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</si>
  <si>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</si>
  <si>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</si>
  <si>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</si>
  <si>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</si>
  <si>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</si>
  <si>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</si>
  <si>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</si>
  <si>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</si>
  <si>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</si>
  <si>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</si>
  <si>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</si>
  <si>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</si>
  <si>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</si>
  <si>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</si>
  <si>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</si>
  <si>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</si>
  <si>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</si>
  <si>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</si>
  <si>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</si>
  <si>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</si>
  <si>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</si>
  <si>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</si>
  <si>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</si>
  <si>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</si>
  <si>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</si>
  <si>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</si>
  <si>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</si>
  <si>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</si>
  <si>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</si>
  <si>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</si>
  <si>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</si>
  <si>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</si>
  <si>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</si>
  <si>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</si>
  <si>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</si>
  <si>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</si>
  <si>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</si>
  <si>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</si>
  <si>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</si>
  <si>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</si>
  <si>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</si>
  <si>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</si>
  <si>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</si>
  <si>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</si>
  <si>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</si>
  <si>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</si>
  <si>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</si>
  <si>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</si>
  <si>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</si>
  <si>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</si>
  <si>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</si>
  <si>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</si>
  <si>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</si>
  <si>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</si>
  <si>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</si>
  <si>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</si>
  <si>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</si>
  <si>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</si>
  <si>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</si>
  <si>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</si>
  <si>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</si>
  <si>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</si>
  <si>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</si>
  <si>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</si>
  <si>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</si>
  <si>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</si>
  <si>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</si>
  <si>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</si>
  <si>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</si>
  <si>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</si>
  <si>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</si>
  <si>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</si>
  <si>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</si>
  <si>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</si>
  <si>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</si>
  <si>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</si>
  <si>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</si>
  <si>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</si>
  <si>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</si>
  <si>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</si>
  <si>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</si>
  <si>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</si>
  <si>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</si>
  <si>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</si>
  <si>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</si>
  <si>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</si>
  <si>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</si>
  <si>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</si>
  <si>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</si>
  <si>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</si>
  <si>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</si>
  <si>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</si>
  <si>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</si>
  <si>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</si>
  <si>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</si>
  <si>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</si>
  <si>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</si>
  <si>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</si>
  <si>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</si>
  <si>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</si>
  <si>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</si>
  <si>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</si>
  <si>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</si>
  <si>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</si>
  <si>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</si>
  <si>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</si>
  <si>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</si>
  <si>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</si>
  <si>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</si>
  <si>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</si>
  <si>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</si>
  <si>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</si>
  <si>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</si>
  <si>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</si>
  <si>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</si>
  <si>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</si>
  <si>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</si>
  <si>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</si>
  <si>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</si>
  <si>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</si>
  <si>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</si>
  <si>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</si>
  <si>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</si>
  <si>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</si>
  <si>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</si>
  <si>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</si>
  <si>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</si>
  <si>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</si>
  <si>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</si>
  <si>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</si>
  <si>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</si>
  <si>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</si>
  <si>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</si>
  <si>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</si>
  <si>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</si>
  <si>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</si>
  <si>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</si>
  <si>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</si>
  <si>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</si>
  <si>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</si>
  <si>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</si>
  <si>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</si>
  <si>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</si>
  <si>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</si>
  <si>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</si>
  <si>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</si>
  <si>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</si>
  <si>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</si>
  <si>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</si>
  <si>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</si>
  <si>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</si>
  <si>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</si>
  <si>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</si>
  <si>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</si>
  <si>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</si>
  <si>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</si>
  <si>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</si>
  <si>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</si>
  <si>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</si>
  <si>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</si>
  <si>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</si>
  <si>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</si>
  <si>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</si>
  <si>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</si>
  <si>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</si>
  <si>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</si>
  <si>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</si>
  <si>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</si>
  <si>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</si>
  <si>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</si>
  <si>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</si>
  <si>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</si>
  <si>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</si>
  <si>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</si>
  <si>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</si>
  <si>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</si>
  <si>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</si>
  <si>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</si>
  <si>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</si>
  <si>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</si>
  <si>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</si>
  <si>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</si>
  <si>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</si>
  <si>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</si>
  <si>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</si>
  <si>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</si>
  <si>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</si>
  <si>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</si>
  <si>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</si>
  <si>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</si>
  <si>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</si>
  <si>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</si>
  <si>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</si>
  <si>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</si>
  <si>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</si>
  <si>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</si>
  <si>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</si>
  <si>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</si>
  <si>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</si>
  <si>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</si>
  <si>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</si>
  <si>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</si>
  <si>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</si>
  <si>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</si>
  <si>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</si>
  <si>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</si>
  <si>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</si>
  <si>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</si>
  <si>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</si>
  <si>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</si>
  <si>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</si>
  <si>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</si>
  <si>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</si>
  <si>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</si>
  <si>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</si>
  <si>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</si>
  <si>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</si>
  <si>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</si>
  <si>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</si>
  <si>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</si>
  <si>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</si>
  <si>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</si>
  <si>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</si>
  <si>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</si>
  <si>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</si>
  <si>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</si>
  <si>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</si>
  <si>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</si>
  <si>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</si>
  <si>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</si>
  <si>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</si>
  <si>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</si>
  <si>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</si>
  <si>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</si>
  <si>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</si>
  <si>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</si>
  <si>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</si>
  <si>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</si>
  <si>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</si>
  <si>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</si>
  <si>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</si>
  <si>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</si>
  <si>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</si>
  <si>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</si>
  <si>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</si>
  <si>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</si>
  <si>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</si>
  <si>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</si>
  <si>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</si>
  <si>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</si>
  <si>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</si>
  <si>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</si>
  <si>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</si>
  <si>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</si>
  <si>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</si>
  <si>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</si>
  <si>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</si>
  <si>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</si>
  <si>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</si>
  <si>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</si>
  <si>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</si>
  <si>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</si>
  <si>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</si>
  <si>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</si>
  <si>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</si>
  <si>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</si>
  <si>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</si>
  <si>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</si>
  <si>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</si>
  <si>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</si>
  <si>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</si>
  <si>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</si>
  <si>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</si>
  <si>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</si>
  <si>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</si>
  <si>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</si>
  <si>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</si>
  <si>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</si>
  <si>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</si>
  <si>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</si>
  <si>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</si>
  <si>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</si>
  <si>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</si>
  <si>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</si>
  <si>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</si>
  <si>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</si>
  <si>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</si>
  <si>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</si>
  <si>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</si>
  <si>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</si>
  <si>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</si>
  <si>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</si>
  <si>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</si>
  <si>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</si>
  <si>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</si>
  <si>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</si>
  <si>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</si>
  <si>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</si>
  <si>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</si>
  <si>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</si>
  <si>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</si>
  <si>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</si>
  <si>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</si>
  <si>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</si>
  <si>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</si>
  <si>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</si>
  <si>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</si>
  <si>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</si>
  <si>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</si>
  <si>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</si>
  <si>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</si>
  <si>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</si>
  <si>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</si>
  <si>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</si>
  <si>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</si>
  <si>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</si>
  <si>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</si>
  <si>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</si>
  <si>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</si>
  <si>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</si>
  <si>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</si>
  <si>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</si>
  <si>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</si>
  <si>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</si>
  <si>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</si>
  <si>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</si>
  <si>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</si>
  <si>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</si>
  <si>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</si>
  <si>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</si>
  <si>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</si>
  <si>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</si>
  <si>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</si>
  <si>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</si>
  <si>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</si>
  <si>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</si>
  <si>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</si>
  <si>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</si>
  <si>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</si>
  <si>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</si>
  <si>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</si>
  <si>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</si>
  <si>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</si>
  <si>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</si>
  <si>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</si>
  <si>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</si>
  <si>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</si>
  <si>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</si>
  <si>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</si>
  <si>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</si>
  <si>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</si>
  <si>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</si>
  <si>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</si>
  <si>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</si>
  <si>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</si>
  <si>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</si>
  <si>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</si>
  <si>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</si>
  <si>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</si>
  <si>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</si>
  <si>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</si>
  <si>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</si>
  <si>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</si>
  <si>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</si>
  <si>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</si>
  <si>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</si>
  <si>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</si>
  <si>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</si>
  <si>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</si>
  <si>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</si>
  <si>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</si>
  <si>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</si>
  <si>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</si>
  <si>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</si>
  <si>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</si>
  <si>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</si>
  <si>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</si>
  <si>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</si>
  <si>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</si>
  <si>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</si>
  <si>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</si>
  <si>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</si>
  <si>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</si>
  <si>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</si>
  <si>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</si>
  <si>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</si>
  <si>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</si>
  <si>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</si>
  <si>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</si>
  <si>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</si>
  <si>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</si>
  <si>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</si>
  <si>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</si>
  <si>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</si>
  <si>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</si>
  <si>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</si>
  <si>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</si>
  <si>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</si>
  <si>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</si>
  <si>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</si>
  <si>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</si>
  <si>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</si>
  <si>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</si>
  <si>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</si>
  <si>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</si>
  <si>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</si>
  <si>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</si>
  <si>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</si>
  <si>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</si>
  <si>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</si>
  <si>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</si>
  <si>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</si>
  <si>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</si>
  <si>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</si>
  <si>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</si>
  <si>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</si>
  <si>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</si>
  <si>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</si>
  <si>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</si>
  <si>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</si>
  <si>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</si>
  <si>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</si>
  <si>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</si>
  <si>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</si>
  <si>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</si>
  <si>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</si>
  <si>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</si>
  <si>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</si>
  <si>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</si>
  <si>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</si>
  <si>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</si>
  <si>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</si>
  <si>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</si>
  <si>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</si>
  <si>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</si>
  <si>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</si>
  <si>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</si>
  <si>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</si>
  <si>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</si>
  <si>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</si>
  <si>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</si>
  <si>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</si>
  <si>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</si>
  <si>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</si>
  <si>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</si>
  <si>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</si>
  <si>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</si>
  <si>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</si>
  <si>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</si>
  <si>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</si>
  <si>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</si>
  <si>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</si>
  <si>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</si>
  <si>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</si>
  <si>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</si>
  <si>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</si>
  <si>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</si>
  <si>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</si>
  <si>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</si>
  <si>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</si>
  <si>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</si>
  <si>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</si>
  <si>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</si>
  <si>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</si>
  <si>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</si>
  <si>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</si>
  <si>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</si>
  <si>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</si>
  <si>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</si>
  <si>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</si>
  <si>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</si>
  <si>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</si>
  <si>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</si>
  <si>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</si>
  <si>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</si>
  <si>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</si>
  <si>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</si>
  <si>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</si>
  <si>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</si>
  <si>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</si>
  <si>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</si>
  <si>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</si>
  <si>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</si>
  <si>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</si>
  <si>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</si>
  <si>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</si>
  <si>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</si>
  <si>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</si>
  <si>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</si>
  <si>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</si>
  <si>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</si>
  <si>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</si>
  <si>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</si>
  <si>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</si>
  <si>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</si>
  <si>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</si>
  <si>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</si>
  <si>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</si>
  <si>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</si>
  <si>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</si>
  <si>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</si>
  <si>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</si>
  <si>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</si>
  <si>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</si>
  <si>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</si>
  <si>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</si>
  <si>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</si>
  <si>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</si>
  <si>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</si>
  <si>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</si>
  <si>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</si>
  <si>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</si>
  <si>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</si>
  <si>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</si>
  <si>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</si>
  <si>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</si>
  <si>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</si>
  <si>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</si>
  <si>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</si>
  <si>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</si>
  <si>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</si>
  <si>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</si>
  <si>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</si>
  <si>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</si>
  <si>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</si>
  <si>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</si>
  <si>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</si>
  <si>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</si>
  <si>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</si>
  <si>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</si>
  <si>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</si>
  <si>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</si>
  <si>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</si>
  <si>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</si>
  <si>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</si>
  <si>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</si>
  <si>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</si>
  <si>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</si>
  <si>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</si>
  <si>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</si>
  <si>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</si>
  <si>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</si>
  <si>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</si>
  <si>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</si>
  <si>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</si>
  <si>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</si>
  <si>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</si>
  <si>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</si>
  <si>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</si>
  <si>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</si>
  <si>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</si>
  <si>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</si>
  <si>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</si>
  <si>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</si>
  <si>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</si>
  <si>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</si>
  <si>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</si>
  <si>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</si>
  <si>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</si>
  <si>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</si>
  <si>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</si>
  <si>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</si>
  <si>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</si>
  <si>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</si>
  <si>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</si>
  <si>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</si>
  <si>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</si>
  <si>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</si>
  <si>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</si>
  <si>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</si>
  <si>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</si>
  <si>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</si>
  <si>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</si>
  <si>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</si>
  <si>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</si>
  <si>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</si>
  <si>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</si>
  <si>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</si>
  <si>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</si>
  <si>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</si>
  <si>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</si>
  <si>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</si>
  <si>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</si>
  <si>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</si>
  <si>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</si>
  <si>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</si>
  <si>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</si>
  <si>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</si>
  <si>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</si>
  <si>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</si>
  <si>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</si>
  <si>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</si>
  <si>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</si>
  <si>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</si>
  <si>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</si>
  <si>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</si>
  <si>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</si>
  <si>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</si>
  <si>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</si>
  <si>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</si>
  <si>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</si>
  <si>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</si>
  <si>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</si>
  <si>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</si>
  <si>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</si>
  <si>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</si>
  <si>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</si>
  <si>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</si>
  <si>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</si>
  <si>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</si>
  <si>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</si>
  <si>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</si>
  <si>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</si>
  <si>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</si>
  <si>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</si>
  <si>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</si>
  <si>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</si>
  <si>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</si>
  <si>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</si>
  <si>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</si>
  <si>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</si>
  <si>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</si>
  <si>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</si>
  <si>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</si>
  <si>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</si>
  <si>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</si>
  <si>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</si>
  <si>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</si>
  <si>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</si>
  <si>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</si>
  <si>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</si>
  <si>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</si>
  <si>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</si>
  <si>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</si>
  <si>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</si>
  <si>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</si>
  <si>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</si>
  <si>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</si>
  <si>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</si>
  <si>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</si>
  <si>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</si>
  <si>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</si>
  <si>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</si>
  <si>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</si>
  <si>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</si>
  <si>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</si>
  <si>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</si>
  <si>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</si>
  <si>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</si>
  <si>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</si>
  <si>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</si>
  <si>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</si>
  <si>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</si>
  <si>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</si>
  <si>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</si>
  <si>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</si>
  <si>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</si>
  <si>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</si>
  <si>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</si>
  <si>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</si>
  <si>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</si>
  <si>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</si>
  <si>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</si>
  <si>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</si>
  <si>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</si>
  <si>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</si>
  <si>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</si>
  <si>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</si>
  <si>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</si>
  <si>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</si>
  <si>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</si>
  <si>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</si>
  <si>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</si>
  <si>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</si>
  <si>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</si>
  <si>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</si>
  <si>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</si>
  <si>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</si>
  <si>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</si>
  <si>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</si>
  <si>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</si>
  <si>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</si>
  <si>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</si>
  <si>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</si>
  <si>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</si>
  <si>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</si>
  <si>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</si>
  <si>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</si>
  <si>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</si>
  <si>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</si>
  <si>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</si>
  <si>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</si>
  <si>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</si>
  <si>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</si>
  <si>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</si>
  <si>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</si>
  <si>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</si>
  <si>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</si>
  <si>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</si>
  <si>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</si>
  <si>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</si>
  <si>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</si>
  <si>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</si>
  <si>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</si>
  <si>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</si>
  <si>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</si>
  <si>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</si>
  <si>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</si>
  <si>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</si>
  <si>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</si>
  <si>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</si>
  <si>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</si>
  <si>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</si>
  <si>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</si>
  <si>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</si>
  <si>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</si>
  <si>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</si>
  <si>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</si>
  <si>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</si>
  <si>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</si>
  <si>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</si>
  <si>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</si>
  <si>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</si>
  <si>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</si>
  <si>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</si>
  <si>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</si>
  <si>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</si>
  <si>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</si>
  <si>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</si>
  <si>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</si>
  <si>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</si>
  <si>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</si>
  <si>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</si>
  <si>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</si>
  <si>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</si>
  <si>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</si>
  <si>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</si>
  <si>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</si>
  <si>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</si>
  <si>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</si>
  <si>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</si>
  <si>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</si>
  <si>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</si>
  <si>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</si>
  <si>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</si>
  <si>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</si>
  <si>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</si>
  <si>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</si>
  <si>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</si>
  <si>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</si>
  <si>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</si>
  <si>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</si>
  <si>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</si>
  <si>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</si>
  <si>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</si>
  <si>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</si>
  <si>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</si>
  <si>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</si>
  <si>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</si>
  <si>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</si>
  <si>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</si>
  <si>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</si>
  <si>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</si>
  <si>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</si>
  <si>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</si>
  <si>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</si>
  <si>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</si>
  <si>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</si>
  <si>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</si>
  <si>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</si>
  <si>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</si>
  <si>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</si>
  <si>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</si>
  <si>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</si>
  <si>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</si>
  <si>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</si>
  <si>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</si>
  <si>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</si>
  <si>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</si>
  <si>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</si>
  <si>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</si>
  <si>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</si>
  <si>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</si>
  <si>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</si>
  <si>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</si>
  <si>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</si>
  <si>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</si>
  <si>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</si>
  <si>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</si>
  <si>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</si>
  <si>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</si>
  <si>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</si>
  <si>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</si>
  <si>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</si>
  <si>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</si>
  <si>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</si>
  <si>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</si>
  <si>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</si>
  <si>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</si>
  <si>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</si>
  <si>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</si>
  <si>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</si>
  <si>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</si>
  <si>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</si>
  <si>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</si>
  <si>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</si>
  <si>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</si>
  <si>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</si>
  <si>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</si>
  <si>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</si>
  <si>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</si>
  <si>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</si>
  <si>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</si>
  <si>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</si>
  <si>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</si>
  <si>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</si>
  <si>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</si>
  <si>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</si>
  <si>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</si>
  <si>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</si>
  <si>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</si>
  <si>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</si>
  <si>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</si>
  <si>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</si>
  <si>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</si>
  <si>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</si>
  <si>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</si>
  <si>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</si>
  <si>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</si>
  <si>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</si>
  <si>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</si>
  <si>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</si>
  <si>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</si>
  <si>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</si>
  <si>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</si>
  <si>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</si>
  <si>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</si>
  <si>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</si>
  <si>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</si>
  <si>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</si>
  <si>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</si>
  <si>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</si>
  <si>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</si>
  <si>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</si>
  <si>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</si>
  <si>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</si>
  <si>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</si>
  <si>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</si>
  <si>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</si>
  <si>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</si>
  <si>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</si>
  <si>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</si>
  <si>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</si>
  <si>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</si>
  <si>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</si>
  <si>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</si>
  <si>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</si>
  <si>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</si>
  <si>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</si>
  <si>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</si>
  <si>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</si>
  <si>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</si>
  <si>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</si>
  <si>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</si>
  <si>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</si>
  <si>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</si>
  <si>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</si>
  <si>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</si>
  <si>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</si>
  <si>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</si>
  <si>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</si>
  <si>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</si>
  <si>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</si>
  <si>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</si>
  <si>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</si>
  <si>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</si>
  <si>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</si>
  <si>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</si>
  <si>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</si>
  <si>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</si>
  <si>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</si>
  <si>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</si>
  <si>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</si>
  <si>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</si>
  <si>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</si>
  <si>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</si>
  <si>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</si>
  <si>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</si>
  <si>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</si>
  <si>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</si>
  <si>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</si>
  <si>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</si>
  <si>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</si>
  <si>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</si>
  <si>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</si>
  <si>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</si>
  <si>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</si>
  <si>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</si>
  <si>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</si>
  <si>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</si>
  <si>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</si>
  <si>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</si>
  <si>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</si>
  <si>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</si>
  <si>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</si>
  <si>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</si>
  <si>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</si>
  <si>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</si>
  <si>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</si>
  <si>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</si>
  <si>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</si>
  <si>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</si>
  <si>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</si>
  <si>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</si>
  <si>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</si>
  <si>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</si>
  <si>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</si>
  <si>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</si>
  <si>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</si>
  <si>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</si>
  <si>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</si>
  <si>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</si>
  <si>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</si>
  <si>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</si>
  <si>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</si>
  <si>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</si>
  <si>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</si>
  <si>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</si>
  <si>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</si>
  <si>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</si>
  <si>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</si>
  <si>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</si>
  <si>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</si>
  <si>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</si>
  <si>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</si>
  <si>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</si>
  <si>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</si>
  <si>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</si>
  <si>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</si>
  <si>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</si>
  <si>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</si>
  <si>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</si>
  <si>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</si>
  <si>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</si>
  <si>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</si>
  <si>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</si>
  <si>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</si>
  <si>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</si>
  <si>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</si>
  <si>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</si>
  <si>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</si>
  <si>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</si>
  <si>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</si>
  <si>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</si>
  <si>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</si>
  <si>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</si>
  <si>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</si>
  <si>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</si>
  <si>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</si>
  <si>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</si>
  <si>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</si>
  <si>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</si>
  <si>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</si>
  <si>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</si>
  <si>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</si>
  <si>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</si>
  <si>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</si>
  <si>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</si>
  <si>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</si>
  <si>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</si>
  <si>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</si>
  <si>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</si>
  <si>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</si>
  <si>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</si>
  <si>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</si>
  <si>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</si>
  <si>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</si>
  <si>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</si>
  <si>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</si>
  <si>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</si>
  <si>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</si>
  <si>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</si>
  <si>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</si>
  <si>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</si>
  <si>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</si>
  <si>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</si>
  <si>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</si>
  <si>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</si>
  <si>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</si>
  <si>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</si>
  <si>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</si>
  <si>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</si>
  <si>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</si>
  <si>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</si>
  <si>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</si>
  <si>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</si>
  <si>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</si>
  <si>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</si>
  <si>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</si>
  <si>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</si>
  <si>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</si>
  <si>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</si>
  <si>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</si>
  <si>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</si>
  <si>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</si>
  <si>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</si>
  <si>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</si>
  <si>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</si>
  <si>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</si>
  <si>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</si>
  <si>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</si>
  <si>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</si>
  <si>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</si>
  <si>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</si>
  <si>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</si>
  <si>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</si>
  <si>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</si>
  <si>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</si>
  <si>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</si>
  <si>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</si>
  <si>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</si>
  <si>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</si>
  <si>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</si>
  <si>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</si>
  <si>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</si>
  <si>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</si>
  <si>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</si>
  <si>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</si>
  <si>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</si>
  <si>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</si>
  <si>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</si>
  <si>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</si>
  <si>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</si>
  <si>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</si>
  <si>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</si>
  <si>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</si>
  <si>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</si>
  <si>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</si>
  <si>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</si>
  <si>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</si>
  <si>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</si>
  <si>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</si>
  <si>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</si>
  <si>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</si>
  <si>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</si>
  <si>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</si>
  <si>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</si>
  <si>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</si>
  <si>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</si>
  <si>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</si>
  <si>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</si>
  <si>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</si>
  <si>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</si>
  <si>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</si>
  <si>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</si>
  <si>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</si>
  <si>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</si>
  <si>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</si>
  <si>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</si>
  <si>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</si>
  <si>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</si>
  <si>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</si>
  <si>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</si>
  <si>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</si>
  <si>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</si>
  <si>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</si>
  <si>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</si>
  <si>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</si>
  <si>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</si>
  <si>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</si>
  <si>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</si>
  <si>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</si>
  <si>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</si>
  <si>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</si>
  <si>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</si>
  <si>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</si>
  <si>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</si>
  <si>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</si>
  <si>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</si>
  <si>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</si>
  <si>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</si>
  <si>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</si>
  <si>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</si>
  <si>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</si>
  <si>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</si>
  <si>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</si>
  <si>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</si>
  <si>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</si>
  <si>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</si>
  <si>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</si>
  <si>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</si>
  <si>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</si>
  <si>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</si>
  <si>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</si>
  <si>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</si>
  <si>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</si>
  <si>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</si>
  <si>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</si>
  <si>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</si>
  <si>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</si>
  <si>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</si>
  <si>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</si>
  <si>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</si>
  <si>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</si>
  <si>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</si>
  <si>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</si>
  <si>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</si>
  <si>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</si>
  <si>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</si>
  <si>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</si>
  <si>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</si>
  <si>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</si>
  <si>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</si>
  <si>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</si>
  <si>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</si>
  <si>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</si>
  <si>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</si>
  <si>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</si>
  <si>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</si>
  <si>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</si>
  <si>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</si>
  <si>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</si>
  <si>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</si>
  <si>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</si>
  <si>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</si>
  <si>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</si>
  <si>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</si>
  <si>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</si>
  <si>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</si>
  <si>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</si>
  <si>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</si>
  <si>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</si>
  <si>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</si>
  <si>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</si>
  <si>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</si>
  <si>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</si>
  <si>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</si>
  <si>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</si>
  <si>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</si>
  <si>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</si>
  <si>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</si>
  <si>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</si>
  <si>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</si>
  <si>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</si>
  <si>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</si>
  <si>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</si>
  <si>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</si>
  <si>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</si>
  <si>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</si>
  <si>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</si>
  <si>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</si>
  <si>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</si>
  <si>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</si>
  <si>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</si>
  <si>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</si>
  <si>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</si>
  <si>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</si>
  <si>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</si>
  <si>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</si>
  <si>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</si>
  <si>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</si>
  <si>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</si>
  <si>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</si>
  <si>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</si>
  <si>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</si>
  <si>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</si>
  <si>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</si>
  <si>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</si>
  <si>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</si>
  <si>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</si>
  <si>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</si>
  <si>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</si>
  <si>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</si>
  <si>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</si>
  <si>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</si>
  <si>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</si>
  <si>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</si>
  <si>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</si>
  <si>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</si>
  <si>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</si>
  <si>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</si>
  <si>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</si>
  <si>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</si>
  <si>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</si>
  <si>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</si>
  <si>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</si>
  <si>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</si>
  <si>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</si>
  <si>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</si>
  <si>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</si>
  <si>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</si>
  <si>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</si>
  <si>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</si>
  <si>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</si>
  <si>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</si>
  <si>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</si>
  <si>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</si>
  <si>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</si>
  <si>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</si>
  <si>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</si>
  <si>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</si>
  <si>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</si>
  <si>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</si>
  <si>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</si>
  <si>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</si>
  <si>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</si>
  <si>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</si>
  <si>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</si>
  <si>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</si>
  <si>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</si>
  <si>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</si>
  <si>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</si>
  <si>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</si>
  <si>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</si>
  <si>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</si>
  <si>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</si>
  <si>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</si>
  <si>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</si>
  <si>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</si>
  <si>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</si>
  <si>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</si>
  <si>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</si>
  <si>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</si>
  <si>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</si>
  <si>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</si>
  <si>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</si>
  <si>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</si>
  <si>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</si>
  <si>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</si>
  <si>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</si>
  <si>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</si>
  <si>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</si>
  <si>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</si>
  <si>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</si>
  <si>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</si>
  <si>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</si>
  <si>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</si>
  <si>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</si>
  <si>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</si>
  <si>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</si>
  <si>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</si>
  <si>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</si>
  <si>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</si>
  <si>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</si>
  <si>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</si>
  <si>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</si>
  <si>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</si>
  <si>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</si>
  <si>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</si>
  <si>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</si>
  <si>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</si>
  <si>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</si>
  <si>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</si>
  <si>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</si>
  <si>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</si>
  <si>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</si>
  <si>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</si>
  <si>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</si>
  <si>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</si>
  <si>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</si>
  <si>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</si>
  <si>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</si>
  <si>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</si>
  <si>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</si>
  <si>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</si>
  <si>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</si>
  <si>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</si>
  <si>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</si>
  <si>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</si>
  <si>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</si>
  <si>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</si>
  <si>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</si>
  <si>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</si>
  <si>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</si>
  <si>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</si>
  <si>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</si>
  <si>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</si>
  <si>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</si>
  <si>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</si>
  <si>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</si>
  <si>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</si>
  <si>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</si>
  <si>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</si>
  <si>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</si>
  <si>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</si>
  <si>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</si>
  <si>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</si>
  <si>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</si>
  <si>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</si>
  <si>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</si>
  <si>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</si>
  <si>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</si>
  <si>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</si>
  <si>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</si>
  <si>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</si>
  <si>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</si>
  <si>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</si>
  <si>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</si>
  <si>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</si>
  <si>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</si>
  <si>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</si>
  <si>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</si>
  <si>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</si>
  <si>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</si>
  <si>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</si>
  <si>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</si>
  <si>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</si>
  <si>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</si>
  <si>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</si>
  <si>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</si>
  <si>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</si>
  <si>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</si>
  <si>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</si>
  <si>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</si>
  <si>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</si>
  <si>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</si>
  <si>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</si>
  <si>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</si>
  <si>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</si>
  <si>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</si>
  <si>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</si>
  <si>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</si>
  <si>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</si>
  <si>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</si>
  <si>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</si>
  <si>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</si>
  <si>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</si>
  <si>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</si>
  <si>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</si>
  <si>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</si>
  <si>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</si>
  <si>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</si>
  <si>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</si>
  <si>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</si>
  <si>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</si>
  <si>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</si>
  <si>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</si>
  <si>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</si>
  <si>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</si>
  <si>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</si>
  <si>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</si>
  <si>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</si>
  <si>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</si>
  <si>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</si>
  <si>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</si>
  <si>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</si>
  <si>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</si>
  <si>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</si>
  <si>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</si>
  <si>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</si>
  <si>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</si>
  <si>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</si>
  <si>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</si>
  <si>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</si>
  <si>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</si>
  <si>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</si>
  <si>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</si>
  <si>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</si>
  <si>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</si>
  <si>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</si>
  <si>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</si>
  <si>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</si>
  <si>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</si>
  <si>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</si>
  <si>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</si>
  <si>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</si>
  <si>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</si>
  <si>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</si>
  <si>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</si>
  <si>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</si>
  <si>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</si>
  <si>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</si>
  <si>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</si>
  <si>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</si>
  <si>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</si>
  <si>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</si>
  <si>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</si>
  <si>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</si>
  <si>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</si>
  <si>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</si>
  <si>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</si>
  <si>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</si>
  <si>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</si>
  <si>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</si>
  <si>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</si>
  <si>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</si>
  <si>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</si>
  <si>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</si>
  <si>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</si>
  <si>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</si>
  <si>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</si>
  <si>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</si>
  <si>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</si>
  <si>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</si>
  <si>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</si>
  <si>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</si>
  <si>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</si>
  <si>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</si>
  <si>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</si>
  <si>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</si>
  <si>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</si>
  <si>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</si>
  <si>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</si>
  <si>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</si>
  <si>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</si>
  <si>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</si>
  <si>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</si>
  <si>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</si>
  <si>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</si>
  <si>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</si>
  <si>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</si>
  <si>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</si>
  <si>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</si>
  <si>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</si>
  <si>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</si>
  <si>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</si>
  <si>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</si>
  <si>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</si>
  <si>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</si>
  <si>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</si>
  <si>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</si>
  <si>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</si>
  <si>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</si>
  <si>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</si>
  <si>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</si>
  <si>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</si>
  <si>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</si>
  <si>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</si>
  <si>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</si>
  <si>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</si>
  <si>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</si>
  <si>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</si>
  <si>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</si>
  <si>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</si>
  <si>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</si>
  <si>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</si>
  <si>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</si>
  <si>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</si>
  <si>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</si>
  <si>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</si>
  <si>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</si>
  <si>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</si>
  <si>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</si>
  <si>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</si>
  <si>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</si>
  <si>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</si>
  <si>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</si>
  <si>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</si>
  <si>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</si>
  <si>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</si>
  <si>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</si>
  <si>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</si>
  <si>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</si>
  <si>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</si>
  <si>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</si>
  <si>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</si>
  <si>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</si>
  <si>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</si>
  <si>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</si>
  <si>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</si>
  <si>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</si>
  <si>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</si>
  <si>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</si>
  <si>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</si>
  <si>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</si>
  <si>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</si>
  <si>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</si>
  <si>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</si>
  <si>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</si>
  <si>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</si>
  <si>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</si>
  <si>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</si>
  <si>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</si>
  <si>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</si>
  <si>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</si>
  <si>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</si>
  <si>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</si>
  <si>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</si>
  <si>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</si>
  <si>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</si>
  <si>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</si>
  <si>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</si>
  <si>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</si>
  <si>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</si>
  <si>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</si>
  <si>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</si>
  <si>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</si>
  <si>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</si>
  <si>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</si>
  <si>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</si>
  <si>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</si>
  <si>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</si>
  <si>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</si>
  <si>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</si>
  <si>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</si>
  <si>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</si>
  <si>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</si>
  <si>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</si>
  <si>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</si>
  <si>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</si>
  <si>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</si>
  <si>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</si>
  <si>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</si>
  <si>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</si>
  <si>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</si>
  <si>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</si>
  <si>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</si>
  <si>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</si>
  <si>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</si>
  <si>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</si>
  <si>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</si>
  <si>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</si>
  <si>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</si>
  <si>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</si>
  <si>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</si>
  <si>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</si>
  <si>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</si>
  <si>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</si>
  <si>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</si>
  <si>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</si>
  <si>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</si>
  <si>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</si>
  <si>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</si>
  <si>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</si>
  <si>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</si>
  <si>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</si>
  <si>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</si>
  <si>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</si>
  <si>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</si>
  <si>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</si>
  <si>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</si>
  <si>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</si>
  <si>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</si>
  <si>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</si>
  <si>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</si>
  <si>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</si>
  <si>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</si>
  <si>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</si>
  <si>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</si>
  <si>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</si>
  <si>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</si>
  <si>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</si>
  <si>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</si>
  <si>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</si>
  <si>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</si>
  <si>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</si>
  <si>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</si>
  <si>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</si>
  <si>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</si>
  <si>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</si>
  <si>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</si>
  <si>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</si>
  <si>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</si>
  <si>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</si>
  <si>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</si>
  <si>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</si>
  <si>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</si>
  <si>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</si>
  <si>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</si>
  <si>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</si>
  <si>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</si>
  <si>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</si>
  <si>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</si>
  <si>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</si>
  <si>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</si>
  <si>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</si>
  <si>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</si>
  <si>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</si>
  <si>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</si>
  <si>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</si>
  <si>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</si>
  <si>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</si>
  <si>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</si>
  <si>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</si>
  <si>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</si>
  <si>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</si>
  <si>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</si>
  <si>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</si>
  <si>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</si>
  <si>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</si>
  <si>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</si>
  <si>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</si>
  <si>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</si>
  <si>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</si>
  <si>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</si>
  <si>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</si>
  <si>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</si>
  <si>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</si>
  <si>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</si>
  <si>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</si>
  <si>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</si>
  <si>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</si>
  <si>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</si>
  <si>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</si>
  <si>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</si>
  <si>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</si>
  <si>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</si>
  <si>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</si>
  <si>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</si>
  <si>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</si>
  <si>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</si>
  <si>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</si>
  <si>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</si>
  <si>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</si>
  <si>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</si>
  <si>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</si>
  <si>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</si>
  <si>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</si>
  <si>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</si>
  <si>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</si>
  <si>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</si>
  <si>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</si>
  <si>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</si>
  <si>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</si>
  <si>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</si>
  <si>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</si>
  <si>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</si>
  <si>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</si>
  <si>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</si>
  <si>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</si>
  <si>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</si>
  <si>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</si>
  <si>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</si>
  <si>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</si>
  <si>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</si>
  <si>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</si>
  <si>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</si>
  <si>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</si>
  <si>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</si>
  <si>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</si>
  <si>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</si>
  <si>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</si>
  <si>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</si>
  <si>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</si>
  <si>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</si>
  <si>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</si>
  <si>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</si>
  <si>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</si>
  <si>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</si>
  <si>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</si>
  <si>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</si>
  <si>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</si>
  <si>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</si>
  <si>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</si>
  <si>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</si>
  <si>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</si>
  <si>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</si>
  <si>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</si>
  <si>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</si>
  <si>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</si>
  <si>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</si>
  <si>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</si>
  <si>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</si>
  <si>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</si>
  <si>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</si>
  <si>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</si>
  <si>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</si>
  <si>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</si>
  <si>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</si>
  <si>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</si>
  <si>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</si>
  <si>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</si>
  <si>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</si>
  <si>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</si>
  <si>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</si>
  <si>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</si>
  <si>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</si>
  <si>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</si>
  <si>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</si>
  <si>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</si>
  <si>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</si>
  <si>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</si>
  <si>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</si>
  <si>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</si>
  <si>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</si>
  <si>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</si>
  <si>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</si>
  <si>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</si>
  <si>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</si>
  <si>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</si>
  <si>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</si>
  <si>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</si>
  <si>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</si>
  <si>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</si>
  <si>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</si>
  <si>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</si>
  <si>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</si>
  <si>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</si>
  <si>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</si>
  <si>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</si>
  <si>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</si>
  <si>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</si>
  <si>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</si>
  <si>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</si>
  <si>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</si>
  <si>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</si>
  <si>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</si>
  <si>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</si>
  <si>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</si>
  <si>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</si>
  <si>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</si>
  <si>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</si>
  <si>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</si>
  <si>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</si>
  <si>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</si>
  <si>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</si>
  <si>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</si>
  <si>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</si>
  <si>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</si>
  <si>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</si>
  <si>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</si>
  <si>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</si>
  <si>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</si>
  <si>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</si>
  <si>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</si>
  <si>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</si>
  <si>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</si>
  <si>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</si>
  <si>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</si>
  <si>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</si>
  <si>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</si>
  <si>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</si>
  <si>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</si>
  <si>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</si>
  <si>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</si>
  <si>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</si>
  <si>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</si>
  <si>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</si>
  <si>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</si>
  <si>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</si>
  <si>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</si>
  <si>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</si>
  <si>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</si>
  <si>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</si>
  <si>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</si>
  <si>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</si>
  <si>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</si>
  <si>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</si>
  <si>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</si>
  <si>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</si>
  <si>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</si>
  <si>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</si>
  <si>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</si>
  <si>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</si>
  <si>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</si>
  <si>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</si>
  <si>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</si>
  <si>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</si>
  <si>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</si>
  <si>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</si>
  <si>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</si>
  <si>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</si>
  <si>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</si>
  <si>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</si>
  <si>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</si>
  <si>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</si>
  <si>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</si>
  <si>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</si>
  <si>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</si>
  <si>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</si>
  <si>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</si>
  <si>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</si>
  <si>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</si>
  <si>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</si>
  <si>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</si>
  <si>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</si>
  <si>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</si>
  <si>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</si>
  <si>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</si>
  <si>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</si>
  <si>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</si>
  <si>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</si>
  <si>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</si>
  <si>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</si>
  <si>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</si>
  <si>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</si>
  <si>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</si>
  <si>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</si>
  <si>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</si>
  <si>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</si>
  <si>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</si>
  <si>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</si>
  <si>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</si>
  <si>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</si>
  <si>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</si>
  <si>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</si>
  <si>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</si>
  <si>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</si>
  <si>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</si>
  <si>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</si>
  <si>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</si>
  <si>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</si>
  <si>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</si>
  <si>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</si>
  <si>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</si>
  <si>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</si>
  <si>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</si>
  <si>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</si>
  <si>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</si>
  <si>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</si>
  <si>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</si>
  <si>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</si>
  <si>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</si>
  <si>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</si>
  <si>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</si>
  <si>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</si>
  <si>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</si>
  <si>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</si>
  <si>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</si>
  <si>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</si>
  <si>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</si>
  <si>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</si>
  <si>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</si>
  <si>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</si>
  <si>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</si>
  <si>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</si>
  <si>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</si>
  <si>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</si>
  <si>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</si>
  <si>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</si>
  <si>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</si>
  <si>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</si>
  <si>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</si>
  <si>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</si>
  <si>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</si>
  <si>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</si>
  <si>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</si>
  <si>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</si>
  <si>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</si>
  <si>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</si>
  <si>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</si>
  <si>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</si>
  <si>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</si>
  <si>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</si>
  <si>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</si>
  <si>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</si>
  <si>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</si>
  <si>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</si>
  <si>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</si>
  <si>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</si>
  <si>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</si>
  <si>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</si>
  <si>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</si>
  <si>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</si>
  <si>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</si>
  <si>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</si>
  <si>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</si>
  <si>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</si>
  <si>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</si>
  <si>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</si>
  <si>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</si>
  <si>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</si>
  <si>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</si>
  <si>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</si>
  <si>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</si>
  <si>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</si>
  <si>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</si>
  <si>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</si>
  <si>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</si>
  <si>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</si>
  <si>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</si>
  <si>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</si>
  <si>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</si>
  <si>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</si>
  <si>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</si>
  <si>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</si>
  <si>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</si>
  <si>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</si>
  <si>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</si>
  <si>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</si>
  <si>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</si>
  <si>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</si>
  <si>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</si>
  <si>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</si>
  <si>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</si>
  <si>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</si>
  <si>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</si>
  <si>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</si>
  <si>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</si>
  <si>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</si>
  <si>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</si>
  <si>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</si>
  <si>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</si>
  <si>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</si>
  <si>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</si>
  <si>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</si>
  <si>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</si>
  <si>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</si>
  <si>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</si>
  <si>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</si>
  <si>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</si>
  <si>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</si>
  <si>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</si>
  <si>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</si>
  <si>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</si>
  <si>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</si>
  <si>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</si>
  <si>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</si>
  <si>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</si>
  <si>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</si>
  <si>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</si>
  <si>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</si>
  <si>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</si>
  <si>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</si>
  <si>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</si>
  <si>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</si>
  <si>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</si>
  <si>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</si>
  <si>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</si>
  <si>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</si>
  <si>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</si>
  <si>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</si>
  <si>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</si>
  <si>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</si>
  <si>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</si>
  <si>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</si>
  <si>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</si>
  <si>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</si>
  <si>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</si>
  <si>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</si>
  <si>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</si>
  <si>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</si>
  <si>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</si>
  <si>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</si>
  <si>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</si>
  <si>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</si>
  <si>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</si>
  <si>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</si>
  <si>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</si>
  <si>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</si>
  <si>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</si>
  <si>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</si>
  <si>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</si>
  <si>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</si>
  <si>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</si>
  <si>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</si>
  <si>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</si>
  <si>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</si>
  <si>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</si>
  <si>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</si>
  <si>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</si>
  <si>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</si>
  <si>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</si>
  <si>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</si>
  <si>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</si>
  <si>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</si>
  <si>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</si>
  <si>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</si>
  <si>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</si>
  <si>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</si>
  <si>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</si>
  <si>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</si>
  <si>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</si>
  <si>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</si>
  <si>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</si>
  <si>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</si>
  <si>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</si>
  <si>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</si>
  <si>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</si>
  <si>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</si>
  <si>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</si>
  <si>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</si>
  <si>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</si>
  <si>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</si>
  <si>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</si>
  <si>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</si>
  <si>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</si>
  <si>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</si>
  <si>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</si>
  <si>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</si>
  <si>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</si>
  <si>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</si>
  <si>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</si>
  <si>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</si>
  <si>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</si>
  <si>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</si>
  <si>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</si>
  <si>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</si>
  <si>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</si>
  <si>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</si>
  <si>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</si>
  <si>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</si>
  <si>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</si>
  <si>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</si>
  <si>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</si>
  <si>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</si>
  <si>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</si>
  <si>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</si>
  <si>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</si>
  <si>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</si>
  <si>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</si>
  <si>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</si>
  <si>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</si>
  <si>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</si>
  <si>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</si>
  <si>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</si>
  <si>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</si>
  <si>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</si>
  <si>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</si>
  <si>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</si>
  <si>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</si>
  <si>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</si>
  <si>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</si>
  <si>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</si>
  <si>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</si>
  <si>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</si>
  <si>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</si>
  <si>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</si>
  <si>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</si>
  <si>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</si>
  <si>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</si>
  <si>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</si>
  <si>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</si>
  <si>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</si>
  <si>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</si>
  <si>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</si>
  <si>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</si>
  <si>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</si>
  <si>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</si>
  <si>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</si>
  <si>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</si>
  <si>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</si>
  <si>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</si>
  <si>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</si>
  <si>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</si>
  <si>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</si>
  <si>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</si>
  <si>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</si>
  <si>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</si>
  <si>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</si>
  <si>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</si>
  <si>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</si>
  <si>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</si>
  <si>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</si>
  <si>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</si>
  <si>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</si>
  <si>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</si>
  <si>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</si>
  <si>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</si>
  <si>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</si>
  <si>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</si>
  <si>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</si>
  <si>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</si>
  <si>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</si>
  <si>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</si>
  <si>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</si>
  <si>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</si>
  <si>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</si>
  <si>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</si>
  <si>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</si>
  <si>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</si>
  <si>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</si>
  <si>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</si>
  <si>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</si>
  <si>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</si>
  <si>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</si>
  <si>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</si>
  <si>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</si>
  <si>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</si>
  <si>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</si>
  <si>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</si>
  <si>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</si>
  <si>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</si>
  <si>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</si>
  <si>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</si>
  <si>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</si>
  <si>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</si>
  <si>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</si>
  <si>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</si>
  <si>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</si>
  <si>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</si>
  <si>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</si>
  <si>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</si>
  <si>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</si>
  <si>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</si>
  <si>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</si>
  <si>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</si>
  <si>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</si>
  <si>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</si>
  <si>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</si>
  <si>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</si>
  <si>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</si>
  <si>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</si>
  <si>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</si>
  <si>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</si>
  <si>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</si>
  <si>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</si>
  <si>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</si>
  <si>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</si>
  <si>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</si>
  <si>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</si>
  <si>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</si>
  <si>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</si>
  <si>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</si>
  <si>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</si>
  <si>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</si>
  <si>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</si>
  <si>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</si>
  <si>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</si>
  <si>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</si>
  <si>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</si>
  <si>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</si>
  <si>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</si>
  <si>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</si>
  <si>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</si>
  <si>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</si>
  <si>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</si>
  <si>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</si>
  <si>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</si>
  <si>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</si>
  <si>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</si>
  <si>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</si>
  <si>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</si>
  <si>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</si>
  <si>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</si>
  <si>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</si>
  <si>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</si>
  <si>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</si>
  <si>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</si>
  <si>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</si>
  <si>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</si>
  <si>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</si>
  <si>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</si>
  <si>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</si>
  <si>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</si>
  <si>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</si>
  <si>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</si>
  <si>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</si>
  <si>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</si>
  <si>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</si>
  <si>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</si>
  <si>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</si>
  <si>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</si>
  <si>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</si>
  <si>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</si>
  <si>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</si>
  <si>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</si>
  <si>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</si>
  <si>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</si>
  <si>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</si>
  <si>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</si>
  <si>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</si>
  <si>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</si>
  <si>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</si>
  <si>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</si>
  <si>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</si>
  <si>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</si>
  <si>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</si>
  <si>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</si>
  <si>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</si>
  <si>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</si>
  <si>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</si>
  <si>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</si>
  <si>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</si>
  <si>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</si>
  <si>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</si>
  <si>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</si>
  <si>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</si>
  <si>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</si>
  <si>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</si>
  <si>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</si>
  <si>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</si>
  <si>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</si>
  <si>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</si>
  <si>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</si>
  <si>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</si>
  <si>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</si>
  <si>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</si>
  <si>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</si>
  <si>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</si>
  <si>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</si>
  <si>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</si>
  <si>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</si>
  <si>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</si>
  <si>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</si>
  <si>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</si>
  <si>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</si>
  <si>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</si>
  <si>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</si>
  <si>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</si>
  <si>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</si>
  <si>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</si>
  <si>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</si>
  <si>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</si>
  <si>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</si>
  <si>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</si>
  <si>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</si>
  <si>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</si>
  <si>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</si>
  <si>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</si>
  <si>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</si>
  <si>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</si>
  <si>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</si>
  <si>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</si>
  <si>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</si>
  <si>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</si>
  <si>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</si>
  <si>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</si>
  <si>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</si>
  <si>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</si>
  <si>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</si>
  <si>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</si>
  <si>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</si>
  <si>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</si>
  <si>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</si>
  <si>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</si>
  <si>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</si>
  <si>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</si>
  <si>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</si>
  <si>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</si>
  <si>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</si>
  <si>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</si>
  <si>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</si>
  <si>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</si>
  <si>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</si>
  <si>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</si>
  <si>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</si>
  <si>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</si>
  <si>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</si>
  <si>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</si>
  <si>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</si>
  <si>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</si>
  <si>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</si>
  <si>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</si>
  <si>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</si>
  <si>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</si>
  <si>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</si>
  <si>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</si>
  <si>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</si>
  <si>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</si>
  <si>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</si>
  <si>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</si>
  <si>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</si>
  <si>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</si>
  <si>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</si>
  <si>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</si>
  <si>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</si>
  <si>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</si>
  <si>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</si>
  <si>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</si>
  <si>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</si>
  <si>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</si>
  <si>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</si>
  <si>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</si>
  <si>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</si>
  <si>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</si>
  <si>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</si>
  <si>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</si>
  <si>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</si>
  <si>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</si>
  <si>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</si>
  <si>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</si>
  <si>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</si>
  <si>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</si>
  <si>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</si>
  <si>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</si>
  <si>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</si>
  <si>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</si>
  <si>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</si>
  <si>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</si>
  <si>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</si>
  <si>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</si>
  <si>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</si>
  <si>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</si>
  <si>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</si>
  <si>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</si>
  <si>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</si>
  <si>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</si>
  <si>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</si>
  <si>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</si>
  <si>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</si>
  <si>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</si>
  <si>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</si>
  <si>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</si>
  <si>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</si>
  <si>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</si>
  <si>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</si>
  <si>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</si>
  <si>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</si>
  <si>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</si>
  <si>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</si>
  <si>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</si>
  <si>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</si>
  <si>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</si>
  <si>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</si>
  <si>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</si>
  <si>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</si>
  <si>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</si>
  <si>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</si>
  <si>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</si>
  <si>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</si>
  <si>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</si>
  <si>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</si>
  <si>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</si>
  <si>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</si>
  <si>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</si>
  <si>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</si>
  <si>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</si>
  <si>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</si>
  <si>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</si>
  <si>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</si>
  <si>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</si>
  <si>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</si>
  <si>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</si>
  <si>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</si>
  <si>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</si>
  <si>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</si>
  <si>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</si>
  <si>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</si>
  <si>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</si>
  <si>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</si>
  <si>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</si>
  <si>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</si>
  <si>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</si>
  <si>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</si>
  <si>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</si>
  <si>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</si>
  <si>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</si>
  <si>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</si>
  <si>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</si>
  <si>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</si>
  <si>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</si>
  <si>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</si>
  <si>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</si>
  <si>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</si>
  <si>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</si>
  <si>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</si>
  <si>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</si>
  <si>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</si>
  <si>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</si>
  <si>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</si>
  <si>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</si>
  <si>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</si>
  <si>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</si>
  <si>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</si>
  <si>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</si>
  <si>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</si>
  <si>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</si>
  <si>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</si>
  <si>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</si>
  <si>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</si>
  <si>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</si>
  <si>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</si>
  <si>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</si>
  <si>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</si>
  <si>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</si>
  <si>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</si>
  <si>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</si>
  <si>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</si>
  <si>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</si>
  <si>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</si>
  <si>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</si>
  <si>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</si>
  <si>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</si>
  <si>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</si>
  <si>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</si>
  <si>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</si>
  <si>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</si>
  <si>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</si>
  <si>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</si>
  <si>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</si>
  <si>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</si>
  <si>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</si>
  <si>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</si>
  <si>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</si>
  <si>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</si>
  <si>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</si>
  <si>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</si>
  <si>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</si>
  <si>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</si>
  <si>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</si>
  <si>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</si>
  <si>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</si>
  <si>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</si>
  <si>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</si>
  <si>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</si>
  <si>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</si>
  <si>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</si>
  <si>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</si>
  <si>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</si>
  <si>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</si>
  <si>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</si>
  <si>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</si>
  <si>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</si>
  <si>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</si>
  <si>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</si>
  <si>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</si>
  <si>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</si>
  <si>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</si>
  <si>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</si>
  <si>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</si>
  <si>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</si>
  <si>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</si>
  <si>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</si>
  <si>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</si>
  <si>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</si>
  <si>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</si>
  <si>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</si>
  <si>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</si>
  <si>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</si>
  <si>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</si>
  <si>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</si>
  <si>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</si>
  <si>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</si>
  <si>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</si>
  <si>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</si>
  <si>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</si>
  <si>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</si>
  <si>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</si>
  <si>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</si>
  <si>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</si>
  <si>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</si>
  <si>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</si>
  <si>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</si>
  <si>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</si>
  <si>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</si>
  <si>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</si>
  <si>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</si>
  <si>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</si>
  <si>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</si>
  <si>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</si>
  <si>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</si>
  <si>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</si>
  <si>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</si>
  <si>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</si>
  <si>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</si>
  <si>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</si>
  <si>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</si>
  <si>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</si>
  <si>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</si>
  <si>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</si>
  <si>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</si>
  <si>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</si>
  <si>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</si>
  <si>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</si>
  <si>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</si>
  <si>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</si>
  <si>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</si>
  <si>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</si>
  <si>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</si>
  <si>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</si>
  <si>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</si>
  <si>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</si>
  <si>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</si>
  <si>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</si>
  <si>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</si>
  <si>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</si>
  <si>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</si>
  <si>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</si>
  <si>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</si>
  <si>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</si>
  <si>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</si>
  <si>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</si>
  <si>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</si>
  <si>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</si>
  <si>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</si>
  <si>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</si>
  <si>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</si>
  <si>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</si>
  <si>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</si>
  <si>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</si>
  <si>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</si>
  <si>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</si>
  <si>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</si>
  <si>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</si>
  <si>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</si>
  <si>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</si>
  <si>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</si>
  <si>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</si>
  <si>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</si>
  <si>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</si>
  <si>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</si>
  <si>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</si>
  <si>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</si>
  <si>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</si>
  <si>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</si>
  <si>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</si>
  <si>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</si>
  <si>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</si>
  <si>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</si>
  <si>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</si>
  <si>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</si>
  <si>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</si>
  <si>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</si>
  <si>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</si>
  <si>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</si>
  <si>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</si>
  <si>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</si>
  <si>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</si>
  <si>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</si>
  <si>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</si>
  <si>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</si>
  <si>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</si>
  <si>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</si>
  <si>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</si>
  <si>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</si>
  <si>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</si>
  <si>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</si>
  <si>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</si>
  <si>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</si>
  <si>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</si>
  <si>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</si>
  <si>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</si>
  <si>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</si>
  <si>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</si>
  <si>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</si>
  <si>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</si>
  <si>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</si>
  <si>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</si>
  <si>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</si>
  <si>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</si>
  <si>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</si>
  <si>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</si>
  <si>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</si>
  <si>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</si>
  <si>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</si>
  <si>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</si>
  <si>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</si>
  <si>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</si>
  <si>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</si>
  <si>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</si>
  <si>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</si>
  <si>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</si>
  <si>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</si>
  <si>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</si>
  <si>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</si>
  <si>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</si>
  <si>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</si>
  <si>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</si>
  <si>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</si>
  <si>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</si>
  <si>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</si>
  <si>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</si>
  <si>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</si>
  <si>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</si>
  <si>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</si>
  <si>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</si>
  <si>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</si>
  <si>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</si>
  <si>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</si>
  <si>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</si>
  <si>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</si>
  <si>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</si>
  <si>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</si>
  <si>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</si>
  <si>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</si>
  <si>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</si>
  <si>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</si>
  <si>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</si>
  <si>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</si>
  <si>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</si>
  <si>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</si>
  <si>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</si>
  <si>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</si>
  <si>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</si>
  <si>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</si>
  <si>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</si>
  <si>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</si>
  <si>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</si>
  <si>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</si>
  <si>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</si>
  <si>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</si>
  <si>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</si>
  <si>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</si>
  <si>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</si>
  <si>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</si>
  <si>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</si>
  <si>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</si>
  <si>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</si>
  <si>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</si>
  <si>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</si>
  <si>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</si>
  <si>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</si>
  <si>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</si>
  <si>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</si>
  <si>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</si>
  <si>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</si>
  <si>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</si>
  <si>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</si>
  <si>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</si>
  <si>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</si>
  <si>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</si>
  <si>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</si>
  <si>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</si>
  <si>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</si>
  <si>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</si>
  <si>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</si>
  <si>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</si>
  <si>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</si>
  <si>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</si>
  <si>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</si>
  <si>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</si>
  <si>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</si>
  <si>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</si>
  <si>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</si>
  <si>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</si>
  <si>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</si>
  <si>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</si>
  <si>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</si>
  <si>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</si>
  <si>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</si>
  <si>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</si>
  <si>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</si>
  <si>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</si>
  <si>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</si>
  <si>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</si>
  <si>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</si>
  <si>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</si>
  <si>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</si>
  <si>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</si>
  <si>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</si>
  <si>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</si>
  <si>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</si>
  <si>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</si>
  <si>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</si>
  <si>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</si>
  <si>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</si>
  <si>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</si>
  <si>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</si>
  <si>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</si>
  <si>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</si>
  <si>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</si>
  <si>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</si>
  <si>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</si>
  <si>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</si>
  <si>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</si>
  <si>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</si>
  <si>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</si>
  <si>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</si>
  <si>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</si>
  <si>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</si>
  <si>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</si>
  <si>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</si>
  <si>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</si>
  <si>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</si>
  <si>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</si>
  <si>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</si>
  <si>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</si>
  <si>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</si>
  <si>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</si>
  <si>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</si>
  <si>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</si>
  <si>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</si>
  <si>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</si>
  <si>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</si>
  <si>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</si>
  <si>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</si>
  <si>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</si>
  <si>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</si>
  <si>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</si>
  <si>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</si>
  <si>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</si>
  <si>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</si>
  <si>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</si>
  <si>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</si>
  <si>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</si>
  <si>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</si>
  <si>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</si>
  <si>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</si>
  <si>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</si>
  <si>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</si>
  <si>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</si>
  <si>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</si>
  <si>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</si>
  <si>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</si>
  <si>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</si>
  <si>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</si>
  <si>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</si>
  <si>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</si>
  <si>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</si>
  <si>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</si>
  <si>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</si>
  <si>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</si>
  <si>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</si>
  <si>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</si>
  <si>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</si>
  <si>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</si>
  <si>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</si>
  <si>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</si>
  <si>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</si>
  <si>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</si>
  <si>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</si>
  <si>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</si>
  <si>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</si>
  <si>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</si>
  <si>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</si>
  <si>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</si>
  <si>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</si>
  <si>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</si>
  <si>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</si>
  <si>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</si>
  <si>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</si>
  <si>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</si>
  <si>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</si>
  <si>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</si>
  <si>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</si>
  <si>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</si>
  <si>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</si>
  <si>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</si>
  <si>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</si>
  <si>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</si>
  <si>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</si>
  <si>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</si>
  <si>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</si>
  <si>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</si>
  <si>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</si>
  <si>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</si>
  <si>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</si>
  <si>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</si>
  <si>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</si>
  <si>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</si>
  <si>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</si>
  <si>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</si>
  <si>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</si>
  <si>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</si>
  <si>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</si>
  <si>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</si>
  <si>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</si>
  <si>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</si>
  <si>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</si>
  <si>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</si>
  <si>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</si>
  <si>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</si>
  <si>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</si>
  <si>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</si>
  <si>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</si>
  <si>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</si>
  <si>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</si>
  <si>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</si>
  <si>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</si>
  <si>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</si>
  <si>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</si>
  <si>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</si>
  <si>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</si>
  <si>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</si>
  <si>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</si>
  <si>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</si>
  <si>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</si>
  <si>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</si>
  <si>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</si>
  <si>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</si>
  <si>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</si>
  <si>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</si>
  <si>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</si>
  <si>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</si>
  <si>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</si>
  <si>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</si>
  <si>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</si>
  <si>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</si>
  <si>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</si>
  <si>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</si>
  <si>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</si>
  <si>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</si>
  <si>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</si>
  <si>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</si>
  <si>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</si>
  <si>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</si>
  <si>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</si>
  <si>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</si>
  <si>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</si>
  <si>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</si>
  <si>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</si>
  <si>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</si>
  <si>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</si>
  <si>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</si>
  <si>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</si>
  <si>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</si>
  <si>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</si>
  <si>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</si>
  <si>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</si>
  <si>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</si>
  <si>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</si>
  <si>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</si>
  <si>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</si>
  <si>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</si>
  <si>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</si>
  <si>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</si>
  <si>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</si>
  <si>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</si>
  <si>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</si>
  <si>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</si>
  <si>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</si>
  <si>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</si>
  <si>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</si>
  <si>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</si>
  <si>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</si>
  <si>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</si>
  <si>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</si>
  <si>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</si>
  <si>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</si>
  <si>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</si>
  <si>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</si>
  <si>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</si>
  <si>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</si>
  <si>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</si>
  <si>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</si>
  <si>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</si>
  <si>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</si>
  <si>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</si>
  <si>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</si>
  <si>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</si>
  <si>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</si>
  <si>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</si>
  <si>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</si>
  <si>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</si>
  <si>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</si>
  <si>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</si>
  <si>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</si>
  <si>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</si>
  <si>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</si>
  <si>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</si>
  <si>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</si>
  <si>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</si>
  <si>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</si>
  <si>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</si>
  <si>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</si>
  <si>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</si>
  <si>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</si>
  <si>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</si>
  <si>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</si>
  <si>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</si>
  <si>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</si>
  <si>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</si>
  <si>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</si>
  <si>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</si>
  <si>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</si>
  <si>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</si>
  <si>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</si>
  <si>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</si>
  <si>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</si>
  <si>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</si>
  <si>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</si>
  <si>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</si>
  <si>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</si>
  <si>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</si>
  <si>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</si>
  <si>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</si>
  <si>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</si>
  <si>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</si>
  <si>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</si>
  <si>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</si>
  <si>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</si>
  <si>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</si>
  <si>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</si>
  <si>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</si>
  <si>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</si>
  <si>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</si>
  <si>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</si>
  <si>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</si>
  <si>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</si>
  <si>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</si>
  <si>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</si>
  <si>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</si>
  <si>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</si>
  <si>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</si>
  <si>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</si>
  <si>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</si>
  <si>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</si>
  <si>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</si>
  <si>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</si>
  <si>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</si>
  <si>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</si>
  <si>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</si>
  <si>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</si>
  <si>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</si>
  <si>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</si>
  <si>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</si>
  <si>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</si>
  <si>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</si>
  <si>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</si>
  <si>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</si>
  <si>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</si>
  <si>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</si>
  <si>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</si>
  <si>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</si>
  <si>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</si>
  <si>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</si>
  <si>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</si>
  <si>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</si>
  <si>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</si>
  <si>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</si>
  <si>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</si>
  <si>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</si>
  <si>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</si>
  <si>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</si>
  <si>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</si>
  <si>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</si>
  <si>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</si>
  <si>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</si>
  <si>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</si>
  <si>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</si>
  <si>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</si>
  <si>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</si>
  <si>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</si>
  <si>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</si>
  <si>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</si>
  <si>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</si>
  <si>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</si>
  <si>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</si>
  <si>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</si>
  <si>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</si>
  <si>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</si>
  <si>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</si>
  <si>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</si>
  <si>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</si>
  <si>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</si>
  <si>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</si>
  <si>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</si>
  <si>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</si>
  <si>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</si>
  <si>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</si>
  <si>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</si>
  <si>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</si>
  <si>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</si>
  <si>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</si>
  <si>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</si>
  <si>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</si>
  <si>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</si>
  <si>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</si>
  <si>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</si>
  <si>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</si>
  <si>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</si>
  <si>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</si>
  <si>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</si>
  <si>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</si>
  <si>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</si>
  <si>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</si>
  <si>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</si>
  <si>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</si>
  <si>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</si>
  <si>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</si>
  <si>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</si>
  <si>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</si>
  <si>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</si>
  <si>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</si>
  <si>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</si>
  <si>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</si>
  <si>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</si>
  <si>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</si>
  <si>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</si>
  <si>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</si>
  <si>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</si>
  <si>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</si>
  <si>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</si>
  <si>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</si>
  <si>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</si>
  <si>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</si>
  <si>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</si>
  <si>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</si>
  <si>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</si>
  <si>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</si>
  <si>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</si>
  <si>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</si>
  <si>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</si>
  <si>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</si>
  <si>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</si>
  <si>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</si>
  <si>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</si>
  <si>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</si>
  <si>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</si>
  <si>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</si>
  <si>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</si>
  <si>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</si>
  <si>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</si>
  <si>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</si>
  <si>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</si>
  <si>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</si>
  <si>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</si>
  <si>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</si>
  <si>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</si>
  <si>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</si>
  <si>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</si>
  <si>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</si>
  <si>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</si>
  <si>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</si>
  <si>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</si>
  <si>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</si>
  <si>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</si>
  <si>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</si>
  <si>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</si>
  <si>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</si>
  <si>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</si>
  <si>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</si>
  <si>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</si>
  <si>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</si>
  <si>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</si>
  <si>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</si>
  <si>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</si>
  <si>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</si>
  <si>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</si>
  <si>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</si>
  <si>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</si>
  <si>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</si>
  <si>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</si>
  <si>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</si>
  <si>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</si>
  <si>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</si>
  <si>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</si>
  <si>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</si>
  <si>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</si>
  <si>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</si>
  <si>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</si>
  <si>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</si>
  <si>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</si>
  <si>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</si>
  <si>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</si>
  <si>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</si>
  <si>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</si>
  <si>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</si>
  <si>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</si>
  <si>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</si>
  <si>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</si>
  <si>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</si>
  <si>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</si>
  <si>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</si>
  <si>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</si>
  <si>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</si>
  <si>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</si>
  <si>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</si>
  <si>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</si>
  <si>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</si>
  <si>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</si>
  <si>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</si>
  <si>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</si>
  <si>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</si>
  <si>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</si>
  <si>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</si>
  <si>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</si>
  <si>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</si>
  <si>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</si>
  <si>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</si>
  <si>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</si>
  <si>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</si>
  <si>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</si>
  <si>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</si>
  <si>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</si>
  <si>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</si>
  <si>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</si>
  <si>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</si>
  <si>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</si>
  <si>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</si>
  <si>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</si>
  <si>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</si>
  <si>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</si>
  <si>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</si>
  <si>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</si>
  <si>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</si>
  <si>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</si>
  <si>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</si>
  <si>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</si>
  <si>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</si>
  <si>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</si>
  <si>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</si>
  <si>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</si>
  <si>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</si>
  <si>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</si>
  <si>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</si>
  <si>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</si>
  <si>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</si>
  <si>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</si>
  <si>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</si>
  <si>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</si>
  <si>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</si>
  <si>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</si>
  <si>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</si>
  <si>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</si>
  <si>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</si>
  <si>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</si>
  <si>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</si>
  <si>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</si>
  <si>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</si>
  <si>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</si>
  <si>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</si>
  <si>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</si>
  <si>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</si>
  <si>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</si>
  <si>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</si>
  <si>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</si>
  <si>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</si>
  <si>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</si>
  <si>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</si>
  <si>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</si>
  <si>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</si>
  <si>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</si>
  <si>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</si>
  <si>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</si>
  <si>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</si>
  <si>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</si>
  <si>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</si>
  <si>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</si>
  <si>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</si>
  <si>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</si>
  <si>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</si>
  <si>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</si>
  <si>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</si>
  <si>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</si>
  <si>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</si>
  <si>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</si>
  <si>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</si>
  <si>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</si>
  <si>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</si>
  <si>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</si>
  <si>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</si>
  <si>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</si>
  <si>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</si>
  <si>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</si>
  <si>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</si>
  <si>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</si>
  <si>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</si>
  <si>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</si>
  <si>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</si>
  <si>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</si>
  <si>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</si>
  <si>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</si>
  <si>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</si>
  <si>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</si>
  <si>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</si>
  <si>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</si>
  <si>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</si>
  <si>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</si>
  <si>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</si>
  <si>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</si>
  <si>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</si>
  <si>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</si>
  <si>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</si>
  <si>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</si>
  <si>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</si>
  <si>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</si>
  <si>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</si>
  <si>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</si>
  <si>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</si>
  <si>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</si>
  <si>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</si>
  <si>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</si>
  <si>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</si>
  <si>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</si>
  <si>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</si>
  <si>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</si>
  <si>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</si>
  <si>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</si>
  <si>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</si>
  <si>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</si>
  <si>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</si>
  <si>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</si>
  <si>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</si>
  <si>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</si>
  <si>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</si>
  <si>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</si>
  <si>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</si>
  <si>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</si>
  <si>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</si>
  <si>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</si>
  <si>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</si>
  <si>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</si>
  <si>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</si>
  <si>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</si>
  <si>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</si>
  <si>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</si>
  <si>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</si>
  <si>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</si>
  <si>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</si>
  <si>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</si>
  <si>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</si>
  <si>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</si>
  <si>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</si>
  <si>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</si>
  <si>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</si>
  <si>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</si>
  <si>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</si>
  <si>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</si>
  <si>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</si>
  <si>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</si>
  <si>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</si>
  <si>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</si>
  <si>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</si>
  <si>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</si>
  <si>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</si>
  <si>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</si>
  <si>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</si>
  <si>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</si>
  <si>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</si>
  <si>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</si>
  <si>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</si>
  <si>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</si>
  <si>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</si>
  <si>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</si>
  <si>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</si>
  <si>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</si>
  <si>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</si>
  <si>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</si>
  <si>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</si>
  <si>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</si>
  <si>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</si>
  <si>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</si>
  <si>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</si>
  <si>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</si>
  <si>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</si>
  <si>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</si>
  <si>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</si>
  <si>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</si>
  <si>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</si>
  <si>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</si>
  <si>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</si>
  <si>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</si>
  <si>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</si>
  <si>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</si>
  <si>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</si>
  <si>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</si>
  <si>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</si>
  <si>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</si>
  <si>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</si>
  <si>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</si>
  <si>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</si>
  <si>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</si>
  <si>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</si>
  <si>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</si>
  <si>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</si>
  <si>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</si>
  <si>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</si>
  <si>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</si>
  <si>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</si>
  <si>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</si>
  <si>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</si>
  <si>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</si>
  <si>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</si>
  <si>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</si>
  <si>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</si>
  <si>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</si>
  <si>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</si>
  <si>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</si>
  <si>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</si>
  <si>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</si>
  <si>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</si>
  <si>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</si>
  <si>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</si>
  <si>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</si>
  <si>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</si>
  <si>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</si>
  <si>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</si>
  <si>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</si>
  <si>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</si>
  <si>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</si>
  <si>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</si>
  <si>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</si>
  <si>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</si>
  <si>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</si>
  <si>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</si>
  <si>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</si>
  <si>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</si>
  <si>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</si>
  <si>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</si>
  <si>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</si>
  <si>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</si>
  <si>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</si>
  <si>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</si>
  <si>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</si>
  <si>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</si>
  <si>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</si>
  <si>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</si>
  <si>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</si>
  <si>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</si>
  <si>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</si>
  <si>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</si>
  <si>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</si>
  <si>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</si>
  <si>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</si>
  <si>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</si>
  <si>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</si>
  <si>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</si>
  <si>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</si>
  <si>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</si>
  <si>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</si>
  <si>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</si>
  <si>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</si>
  <si>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</si>
  <si>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</si>
  <si>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</si>
  <si>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</si>
  <si>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</si>
  <si>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</si>
  <si>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</si>
  <si>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</si>
  <si>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</si>
  <si>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</si>
  <si>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</si>
  <si>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</si>
  <si>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</si>
  <si>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</si>
  <si>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</si>
  <si>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</si>
  <si>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</si>
  <si>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</si>
  <si>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</si>
  <si>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</si>
  <si>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</si>
  <si>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</si>
  <si>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</si>
  <si>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</si>
  <si>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</si>
  <si>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</si>
  <si>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</si>
  <si>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</si>
  <si>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</si>
  <si>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</si>
  <si>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</si>
  <si>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</si>
  <si>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</si>
  <si>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</si>
  <si>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</si>
  <si>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</si>
  <si>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</si>
  <si>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</si>
  <si>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</si>
  <si>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</si>
  <si>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</si>
  <si>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</si>
  <si>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</si>
  <si>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</si>
  <si>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</si>
  <si>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</si>
  <si>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</si>
  <si>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</si>
  <si>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</si>
  <si>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</si>
  <si>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</si>
  <si>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</si>
  <si>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</si>
  <si>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</si>
  <si>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</si>
  <si>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</si>
  <si>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</si>
  <si>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</si>
  <si>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</si>
  <si>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</si>
  <si>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</si>
  <si>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</si>
  <si>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</si>
  <si>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</si>
  <si>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</si>
  <si>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</si>
  <si>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</si>
  <si>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</si>
  <si>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</si>
  <si>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</si>
  <si>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</si>
  <si>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</si>
  <si>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</si>
  <si>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</si>
  <si>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</si>
  <si>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</si>
  <si>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</si>
  <si>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</si>
  <si>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</si>
  <si>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</si>
  <si>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</si>
  <si>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</si>
  <si>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</si>
  <si>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</si>
  <si>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</si>
  <si>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</si>
  <si>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</si>
  <si>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</si>
  <si>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</si>
  <si>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</si>
  <si>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</si>
  <si>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</si>
  <si>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</si>
  <si>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</si>
  <si>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</si>
  <si>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</si>
  <si>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</si>
  <si>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</si>
  <si>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</si>
  <si>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</si>
  <si>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</si>
  <si>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</si>
  <si>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</si>
  <si>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</si>
  <si>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</si>
  <si>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</si>
  <si>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</si>
  <si>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</si>
  <si>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</si>
  <si>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</si>
  <si>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</si>
  <si>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</si>
  <si>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</si>
  <si>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</si>
  <si>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</si>
  <si>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</si>
  <si>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</si>
  <si>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</si>
  <si>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</si>
  <si>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</si>
  <si>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</si>
  <si>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</si>
  <si>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</si>
  <si>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</si>
  <si>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</si>
  <si>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</si>
  <si>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</si>
  <si>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</si>
  <si>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</si>
  <si>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</si>
  <si>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</si>
  <si>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</si>
  <si>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</si>
  <si>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</si>
  <si>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</si>
  <si>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</si>
  <si>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</si>
  <si>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</si>
  <si>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</si>
  <si>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</si>
  <si>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</si>
  <si>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</si>
  <si>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</si>
  <si>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</si>
  <si>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</si>
  <si>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</si>
  <si>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</si>
  <si>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</si>
  <si>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</si>
  <si>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</si>
  <si>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</si>
  <si>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</si>
  <si>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</si>
  <si>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</si>
  <si>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</si>
  <si>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</si>
  <si>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</si>
  <si>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</si>
  <si>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</si>
  <si>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</si>
  <si>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</si>
  <si>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</si>
  <si>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</si>
  <si>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</si>
  <si>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</si>
  <si>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</si>
  <si>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</si>
  <si>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</si>
  <si>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</si>
  <si>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</si>
  <si>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</si>
  <si>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</si>
  <si>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</si>
  <si>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</si>
  <si>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</si>
  <si>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</si>
  <si>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</si>
  <si>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</si>
  <si>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</si>
  <si>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</si>
  <si>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</si>
  <si>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</si>
  <si>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</si>
  <si>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</si>
  <si>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</si>
  <si>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</si>
  <si>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</si>
  <si>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</si>
  <si>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</si>
  <si>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</si>
  <si>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</si>
  <si>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</si>
  <si>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</si>
  <si>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</si>
  <si>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</si>
  <si>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</si>
  <si>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</si>
  <si>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</si>
  <si>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</si>
  <si>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</si>
  <si>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</si>
  <si>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</si>
  <si>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</si>
  <si>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</si>
  <si>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</si>
  <si>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</si>
  <si>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</si>
  <si>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</si>
  <si>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</si>
  <si>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</si>
  <si>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</si>
  <si>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</si>
  <si>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</si>
  <si>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</si>
  <si>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</si>
  <si>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</si>
  <si>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</si>
  <si>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</si>
  <si>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</si>
  <si>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</si>
  <si>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</si>
  <si>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</si>
  <si>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</si>
  <si>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</si>
  <si>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</si>
  <si>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</si>
  <si>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</si>
  <si>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</si>
  <si>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</si>
  <si>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</si>
  <si>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</si>
  <si>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</si>
  <si>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</si>
  <si>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</si>
  <si>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</si>
  <si>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</si>
  <si>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</si>
  <si>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</si>
  <si>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</si>
  <si>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</si>
  <si>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</si>
  <si>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</si>
  <si>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</si>
  <si>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</si>
  <si>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</si>
  <si>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</si>
  <si>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</si>
  <si>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</si>
  <si>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</si>
  <si>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</si>
  <si>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</si>
  <si>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</si>
  <si>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</si>
  <si>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</si>
  <si>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</si>
  <si>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</si>
  <si>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</si>
  <si>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</si>
  <si>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</si>
  <si>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</si>
  <si>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</si>
  <si>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</si>
  <si>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</si>
  <si>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</si>
  <si>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</si>
  <si>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</si>
  <si>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</si>
  <si>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</si>
  <si>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</si>
  <si>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</si>
  <si>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</si>
  <si>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</si>
  <si>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</si>
  <si>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</si>
  <si>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</si>
  <si>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</si>
  <si>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</si>
  <si>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</si>
  <si>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</si>
  <si>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</si>
  <si>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</si>
  <si>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</si>
  <si>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</si>
  <si>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</si>
  <si>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</si>
  <si>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</si>
  <si>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</si>
  <si>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</si>
  <si>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</si>
  <si>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</si>
  <si>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</si>
  <si>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</si>
  <si>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</si>
  <si>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</si>
  <si>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</si>
  <si>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</si>
  <si>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</si>
  <si>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</si>
  <si>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</si>
  <si>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</si>
  <si>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</si>
  <si>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</si>
  <si>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</si>
  <si>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</si>
  <si>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</si>
  <si>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</si>
  <si>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</si>
  <si>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</si>
  <si>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</si>
  <si>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</si>
  <si>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</si>
  <si>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</si>
  <si>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</si>
  <si>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</si>
  <si>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</si>
  <si>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</si>
  <si>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</si>
  <si>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</si>
  <si>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</si>
  <si>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</si>
  <si>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</si>
  <si>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</si>
  <si>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</si>
  <si>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</si>
  <si>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</si>
  <si>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</si>
  <si>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</si>
  <si>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</si>
  <si>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</si>
  <si>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</si>
  <si>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</si>
  <si>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</si>
  <si>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</si>
  <si>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</si>
  <si>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</si>
  <si>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</si>
  <si>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</si>
  <si>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</si>
  <si>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</si>
  <si>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</si>
  <si>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</si>
  <si>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</si>
  <si>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</si>
  <si>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</si>
  <si>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</si>
  <si>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</si>
  <si>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</si>
  <si>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</si>
  <si>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</si>
  <si>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</si>
  <si>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</si>
  <si>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</si>
  <si>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</si>
  <si>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</si>
  <si>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</si>
  <si>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</si>
  <si>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</si>
  <si>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</si>
  <si>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</si>
  <si>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</si>
  <si>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</si>
  <si>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</si>
  <si>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</si>
  <si>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</si>
  <si>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</si>
  <si>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</si>
  <si>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</si>
  <si>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</si>
  <si>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</si>
  <si>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</si>
  <si>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</si>
  <si>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</si>
  <si>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</si>
  <si>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</si>
  <si>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</si>
  <si>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</si>
  <si>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</si>
  <si>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</si>
  <si>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</si>
  <si>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</si>
  <si>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</si>
  <si>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</si>
  <si>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</si>
  <si>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</si>
  <si>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</si>
  <si>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</si>
  <si>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</si>
  <si>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</si>
  <si>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</si>
  <si>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</si>
  <si>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</si>
  <si>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</si>
  <si>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</si>
  <si>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</si>
  <si>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</si>
  <si>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</si>
  <si>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</si>
  <si>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</si>
  <si>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</si>
  <si>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</si>
  <si>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</si>
  <si>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</si>
  <si>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</si>
  <si>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</si>
  <si>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</si>
  <si>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</si>
  <si>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</si>
  <si>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</si>
  <si>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</si>
  <si>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</si>
  <si>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</si>
  <si>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</si>
  <si>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</si>
  <si>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</si>
  <si>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</si>
  <si>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</si>
  <si>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</si>
  <si>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</si>
  <si>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</si>
  <si>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</si>
  <si>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</si>
  <si>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</si>
  <si>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</si>
  <si>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</si>
  <si>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</si>
  <si>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</si>
  <si>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</si>
  <si>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</si>
  <si>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</si>
  <si>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</si>
  <si>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</si>
  <si>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</si>
  <si>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</si>
  <si>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</si>
  <si>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</si>
  <si>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</si>
  <si>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</si>
  <si>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</si>
  <si>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</si>
  <si>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</si>
  <si>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</si>
  <si>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</si>
  <si>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</si>
  <si>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</si>
  <si>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</si>
  <si>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</si>
  <si>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</si>
  <si>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</si>
  <si>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</si>
  <si>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</si>
  <si>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</si>
  <si>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</si>
  <si>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</si>
  <si>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</si>
  <si>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</si>
  <si>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</si>
  <si>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</si>
  <si>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</si>
  <si>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</si>
  <si>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</si>
  <si>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</si>
  <si>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</si>
  <si>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</si>
  <si>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</si>
  <si>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</si>
  <si>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</si>
  <si>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</si>
  <si>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</si>
  <si>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</si>
  <si>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</si>
  <si>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</si>
  <si>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</si>
  <si>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</si>
  <si>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</si>
  <si>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</si>
  <si>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</si>
  <si>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</si>
  <si>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</si>
  <si>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</si>
  <si>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</si>
  <si>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</si>
  <si>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</si>
  <si>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</si>
  <si>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</si>
  <si>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</si>
  <si>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</si>
  <si>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</si>
  <si>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</si>
  <si>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</si>
  <si>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</si>
  <si>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</si>
  <si>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</si>
  <si>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</si>
  <si>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</si>
  <si>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</si>
  <si>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</si>
  <si>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</si>
  <si>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</si>
  <si>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</si>
  <si>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</si>
  <si>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</si>
  <si>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</si>
  <si>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</si>
  <si>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</si>
  <si>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</si>
  <si>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</si>
  <si>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</si>
  <si>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</si>
  <si>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</si>
  <si>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</si>
  <si>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</si>
  <si>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</si>
  <si>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</si>
  <si>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</si>
  <si>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</si>
  <si>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</si>
  <si>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</si>
  <si>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</si>
  <si>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</si>
  <si>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</si>
  <si>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</si>
  <si>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</si>
  <si>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</si>
  <si>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</si>
  <si>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</si>
  <si>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</si>
  <si>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</si>
  <si>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</si>
  <si>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</si>
  <si>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</si>
  <si>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</si>
  <si>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</si>
  <si>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</si>
  <si>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</si>
  <si>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</si>
  <si>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</si>
  <si>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</si>
  <si>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</si>
  <si>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</si>
  <si>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</si>
  <si>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</si>
  <si>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</si>
  <si>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</si>
  <si>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</si>
  <si>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</si>
  <si>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</si>
  <si>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</si>
  <si>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</si>
  <si>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</si>
  <si>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</si>
  <si>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</si>
  <si>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</si>
  <si>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</si>
  <si>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</si>
  <si>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</si>
  <si>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</si>
  <si>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</si>
  <si>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</si>
  <si>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</si>
  <si>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</si>
  <si>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</si>
  <si>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</si>
  <si>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</si>
  <si>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</si>
  <si>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</si>
  <si>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</si>
  <si>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</si>
  <si>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</si>
  <si>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</si>
  <si>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</si>
  <si>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</si>
  <si>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</si>
  <si>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</si>
  <si>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</si>
  <si>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</si>
  <si>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</si>
  <si>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</si>
  <si>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</si>
  <si>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</si>
  <si>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</si>
  <si>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</si>
  <si>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</si>
  <si>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</si>
  <si>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</si>
  <si>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</si>
  <si>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</si>
  <si>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</si>
  <si>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</si>
  <si>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</si>
  <si>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</si>
  <si>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</si>
  <si>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</si>
  <si>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</si>
  <si>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</si>
  <si>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</si>
  <si>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</si>
  <si>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</si>
  <si>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</si>
  <si>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</si>
  <si>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</si>
  <si>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</si>
  <si>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</si>
  <si>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</si>
  <si>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</si>
  <si>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</si>
  <si>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</si>
  <si>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</si>
  <si>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</si>
  <si>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</si>
  <si>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</si>
  <si>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</si>
  <si>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</si>
  <si>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</si>
  <si>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</si>
  <si>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</si>
  <si>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</si>
  <si>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</si>
  <si>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</si>
  <si>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</si>
  <si>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</si>
  <si>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</si>
  <si>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</si>
  <si>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</si>
  <si>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</si>
  <si>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</si>
  <si>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</si>
  <si>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</si>
  <si>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</si>
  <si>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</si>
  <si>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</si>
  <si>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</si>
  <si>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</si>
  <si>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</si>
  <si>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</si>
  <si>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</si>
  <si>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</si>
  <si>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</si>
  <si>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</si>
  <si>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</si>
  <si>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</si>
  <si>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</si>
  <si>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</si>
  <si>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</si>
  <si>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</si>
  <si>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</si>
  <si>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</si>
  <si>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</si>
  <si>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</si>
  <si>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</si>
  <si>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</si>
  <si>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</si>
  <si>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</si>
  <si>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</si>
  <si>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</si>
  <si>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</si>
  <si>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</si>
  <si>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</si>
  <si>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</si>
  <si>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</si>
  <si>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</si>
  <si>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</si>
  <si>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</si>
  <si>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</si>
  <si>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</si>
  <si>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</si>
  <si>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</si>
  <si>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</si>
  <si>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</si>
  <si>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</si>
  <si>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</si>
  <si>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</si>
  <si>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</si>
  <si>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</si>
  <si>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</si>
  <si>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</si>
  <si>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</si>
  <si>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</si>
  <si>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</si>
  <si>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</si>
  <si>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</si>
  <si>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</si>
  <si>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</si>
  <si>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</si>
  <si>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</si>
  <si>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</si>
  <si>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</si>
  <si>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</si>
  <si>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</si>
  <si>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</si>
  <si>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</si>
  <si>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</si>
  <si>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</si>
  <si>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</si>
  <si>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</si>
  <si>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</si>
  <si>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</si>
  <si>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</si>
  <si>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</si>
  <si>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</si>
  <si>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</si>
  <si>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</si>
  <si>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</si>
  <si>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</si>
  <si>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</si>
  <si>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</si>
  <si>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</si>
  <si>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</si>
  <si>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</si>
  <si>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</si>
  <si>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</si>
  <si>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</si>
  <si>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</si>
  <si>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</si>
  <si>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</si>
  <si>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</si>
  <si>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</si>
  <si>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</si>
  <si>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</si>
  <si>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</si>
  <si>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</si>
  <si>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</si>
  <si>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</si>
  <si>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</si>
  <si>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</si>
  <si>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</si>
  <si>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</si>
  <si>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</si>
  <si>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</si>
  <si>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</si>
  <si>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</si>
  <si>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</si>
  <si>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</si>
  <si>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</si>
  <si>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</si>
  <si>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</si>
  <si>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</si>
  <si>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</si>
  <si>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</si>
  <si>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</si>
  <si>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</si>
  <si>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</si>
  <si>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</si>
  <si>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</si>
  <si>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</si>
  <si>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</si>
  <si>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</si>
  <si>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</si>
  <si>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</si>
  <si>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</si>
  <si>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</si>
  <si>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</si>
  <si>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</si>
  <si>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</si>
  <si>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</si>
  <si>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</si>
  <si>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</si>
  <si>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</si>
  <si>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</si>
  <si>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</si>
  <si>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</si>
  <si>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</si>
  <si>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</si>
  <si>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</si>
  <si>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</si>
  <si>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</si>
  <si>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</si>
  <si>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</si>
  <si>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</si>
  <si>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</si>
  <si>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</si>
  <si>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</si>
  <si>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</si>
  <si>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</si>
  <si>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</si>
  <si>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</si>
  <si>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</si>
  <si>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</si>
  <si>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</si>
  <si>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</si>
  <si>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</si>
  <si>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</si>
  <si>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</si>
  <si>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</si>
  <si>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</si>
  <si>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</si>
  <si>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</si>
  <si>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</si>
  <si>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</si>
  <si>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</si>
  <si>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</si>
  <si>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</si>
  <si>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</si>
  <si>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</si>
  <si>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</si>
  <si>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</si>
  <si>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</si>
  <si>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</si>
  <si>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</si>
  <si>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</si>
  <si>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</si>
  <si>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</si>
  <si>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</si>
  <si>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</si>
  <si>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</si>
  <si>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</si>
  <si>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</si>
  <si>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</si>
  <si>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</si>
  <si>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</si>
  <si>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</si>
  <si>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</si>
  <si>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</si>
  <si>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</si>
  <si>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</si>
  <si>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</si>
  <si>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</si>
  <si>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</si>
  <si>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</si>
  <si>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</si>
  <si>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</si>
  <si>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</si>
  <si>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</si>
  <si>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</si>
  <si>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</si>
  <si>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</si>
  <si>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</si>
  <si>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</si>
  <si>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</si>
  <si>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</si>
  <si>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</si>
  <si>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</si>
  <si>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</si>
  <si>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</si>
  <si>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</si>
  <si>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</si>
  <si>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</si>
  <si>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</si>
  <si>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</si>
  <si>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</si>
  <si>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</si>
  <si>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</si>
  <si>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</si>
  <si>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</si>
  <si>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</si>
  <si>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</si>
  <si>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</si>
  <si>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</si>
  <si>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</si>
  <si>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</si>
  <si>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</si>
  <si>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</si>
  <si>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</si>
  <si>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</si>
  <si>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</si>
  <si>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</si>
  <si>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</si>
  <si>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</si>
  <si>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</si>
  <si>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</si>
  <si>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</si>
  <si>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</si>
  <si>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</si>
  <si>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</si>
  <si>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</si>
  <si>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</si>
  <si>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</si>
  <si>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</si>
  <si>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</si>
  <si>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</si>
  <si>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</si>
  <si>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</si>
  <si>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</si>
  <si>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</si>
  <si>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</si>
  <si>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</si>
  <si>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</si>
  <si>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</si>
  <si>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</si>
  <si>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</si>
  <si>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</si>
  <si>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</si>
  <si>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</si>
  <si>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</si>
  <si>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</si>
  <si>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</si>
  <si>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</si>
  <si>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</si>
  <si>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</si>
  <si>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</si>
  <si>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</si>
  <si>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</si>
  <si>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</si>
  <si>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</si>
  <si>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</si>
  <si>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</si>
  <si>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</si>
  <si>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</si>
  <si>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</si>
  <si>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</si>
  <si>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</si>
  <si>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</si>
  <si>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</si>
  <si>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</si>
  <si>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</si>
  <si>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</si>
  <si>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</si>
  <si>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</si>
  <si>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</si>
  <si>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</si>
  <si>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</si>
  <si>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</si>
  <si>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</si>
  <si>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</si>
  <si>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</si>
  <si>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</si>
  <si>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</si>
  <si>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</si>
  <si>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</si>
  <si>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</si>
  <si>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</si>
  <si>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</si>
  <si>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</si>
  <si>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</si>
  <si>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</si>
  <si>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</si>
  <si>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</si>
  <si>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</si>
  <si>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</si>
  <si>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</si>
  <si>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</si>
  <si>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</si>
  <si>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</si>
  <si>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</si>
  <si>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</si>
  <si>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</si>
  <si>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</si>
  <si>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</si>
  <si>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</si>
  <si>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</si>
  <si>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</si>
  <si>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</si>
  <si>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</si>
  <si>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</si>
  <si>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</si>
  <si>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</si>
  <si>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</si>
  <si>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</si>
  <si>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</si>
  <si>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</si>
  <si>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</si>
  <si>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</si>
  <si>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</si>
  <si>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</si>
  <si>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</si>
  <si>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</si>
  <si>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</si>
  <si>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</si>
  <si>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</si>
  <si>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</si>
  <si>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</si>
  <si>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</si>
  <si>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</si>
  <si>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</si>
  <si>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</si>
  <si>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</si>
  <si>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</si>
  <si>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</si>
  <si>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</si>
  <si>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</si>
  <si>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</si>
  <si>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</si>
  <si>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</si>
  <si>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</si>
  <si>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</si>
  <si>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</si>
  <si>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</si>
  <si>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</si>
  <si>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</si>
  <si>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</si>
  <si>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</si>
  <si>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</si>
  <si>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</si>
  <si>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</si>
  <si>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</si>
  <si>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</si>
  <si>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</si>
  <si>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</si>
  <si>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</si>
  <si>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</si>
  <si>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</si>
  <si>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</si>
  <si>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</si>
  <si>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</si>
  <si>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</si>
  <si>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</si>
  <si>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</si>
  <si>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</si>
  <si>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</si>
  <si>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</si>
  <si>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</si>
  <si>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</si>
  <si>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</si>
  <si>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</si>
  <si>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</si>
  <si>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</si>
  <si>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</si>
  <si>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</si>
  <si>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</si>
  <si>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</si>
  <si>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</si>
  <si>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</si>
  <si>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</si>
  <si>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</si>
  <si>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</si>
  <si>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</si>
  <si>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</si>
  <si>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</si>
  <si>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</si>
  <si>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</si>
  <si>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</si>
  <si>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</si>
  <si>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</si>
  <si>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</si>
  <si>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</si>
  <si>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</si>
  <si>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</si>
  <si>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</si>
  <si>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</si>
  <si>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</si>
  <si>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</si>
  <si>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</si>
  <si>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</si>
  <si>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</si>
  <si>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</si>
  <si>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</si>
  <si>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</si>
  <si>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</si>
  <si>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</si>
  <si>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</si>
  <si>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</si>
  <si>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</si>
  <si>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</si>
  <si>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</si>
  <si>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</si>
  <si>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</si>
  <si>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</si>
  <si>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</si>
  <si>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</si>
  <si>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</si>
  <si>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</si>
  <si>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</si>
  <si>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</si>
  <si>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</si>
  <si>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</si>
  <si>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</si>
  <si>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</si>
  <si>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</si>
  <si>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</si>
  <si>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</si>
  <si>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</si>
  <si>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</si>
  <si>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</si>
  <si>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</si>
  <si>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</si>
  <si>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</si>
  <si>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</si>
  <si>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</si>
  <si>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</si>
  <si>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</si>
  <si>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</si>
  <si>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</si>
  <si>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</si>
  <si>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</si>
  <si>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</si>
  <si>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</si>
  <si>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</si>
  <si>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</si>
  <si>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</si>
  <si>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</si>
  <si>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</si>
  <si>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</si>
  <si>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</si>
  <si>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</si>
  <si>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</si>
  <si>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</si>
  <si>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</si>
  <si>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</si>
  <si>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</si>
  <si>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</si>
  <si>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</si>
  <si>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</si>
  <si>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</si>
  <si>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</si>
  <si>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</si>
  <si>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</si>
  <si>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</si>
  <si>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</si>
  <si>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</si>
  <si>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</si>
  <si>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</si>
  <si>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</si>
  <si>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</si>
  <si>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</si>
  <si>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</si>
  <si>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</si>
  <si>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</si>
  <si>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</si>
  <si>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</si>
  <si>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</si>
  <si>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</si>
  <si>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</si>
  <si>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</si>
  <si>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</si>
  <si>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</si>
  <si>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</si>
  <si>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</si>
  <si>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</si>
  <si>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</si>
  <si>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</si>
  <si>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</si>
  <si>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</si>
  <si>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</si>
  <si>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</si>
  <si>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</si>
  <si>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</si>
  <si>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</si>
  <si>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</si>
  <si>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</si>
  <si>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</si>
  <si>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</si>
  <si>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</si>
  <si>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</si>
  <si>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</si>
  <si>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</si>
  <si>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</si>
  <si>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</si>
  <si>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</si>
  <si>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</si>
  <si>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</si>
  <si>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</si>
  <si>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</si>
  <si>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</si>
  <si>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</si>
  <si>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</si>
  <si>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</si>
  <si>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</si>
  <si>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</si>
  <si>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</si>
  <si>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</si>
  <si>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</si>
  <si>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</si>
  <si>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</si>
  <si>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</si>
  <si>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</si>
  <si>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</si>
  <si>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</si>
  <si>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</si>
  <si>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</si>
  <si>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</si>
  <si>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</si>
  <si>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</si>
  <si>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</si>
  <si>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</si>
  <si>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</si>
  <si>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</si>
  <si>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</si>
  <si>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</si>
  <si>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</si>
  <si>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</si>
  <si>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</si>
  <si>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</si>
  <si>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</si>
  <si>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</si>
  <si>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</si>
  <si>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</si>
  <si>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</si>
  <si>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</si>
  <si>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</si>
  <si>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</si>
  <si>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</si>
  <si>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</si>
  <si>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</si>
  <si>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</si>
  <si>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</si>
  <si>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</si>
  <si>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</si>
  <si>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</si>
  <si>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</si>
  <si>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</si>
  <si>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</si>
  <si>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</si>
  <si>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</si>
  <si>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</si>
  <si>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</si>
  <si>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</si>
  <si>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</si>
  <si>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</si>
  <si>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</si>
  <si>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</si>
  <si>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</si>
  <si>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</si>
  <si>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</si>
  <si>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</si>
  <si>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</si>
  <si>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</si>
  <si>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</si>
  <si>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</si>
  <si>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</si>
  <si>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</si>
  <si>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</si>
  <si>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</si>
  <si>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</si>
  <si>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</si>
  <si>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</si>
  <si>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</si>
  <si>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</si>
  <si>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</si>
  <si>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</si>
  <si>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</si>
  <si>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</si>
  <si>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</si>
  <si>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</si>
  <si>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</si>
  <si>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</si>
  <si>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</si>
  <si>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</si>
  <si>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</si>
  <si>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</si>
  <si>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</si>
  <si>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</si>
  <si>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</si>
  <si>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</si>
  <si>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</si>
  <si>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</si>
  <si>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</si>
  <si>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</si>
  <si>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</si>
  <si>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</si>
  <si>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</si>
  <si>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</si>
  <si>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</si>
  <si>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</si>
  <si>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</si>
  <si>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</si>
  <si>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</si>
  <si>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</si>
  <si>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</si>
  <si>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</si>
  <si>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</si>
  <si>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</si>
  <si>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</si>
  <si>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</si>
  <si>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</si>
  <si>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</si>
  <si>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</si>
  <si>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</si>
  <si>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</si>
  <si>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</si>
  <si>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</si>
  <si>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</si>
  <si>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</si>
  <si>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</si>
  <si>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</si>
  <si>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</si>
  <si>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</si>
  <si>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</si>
  <si>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</si>
  <si>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</si>
  <si>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</si>
  <si>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</si>
  <si>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</si>
  <si>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</si>
  <si>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</si>
  <si>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</si>
  <si>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</si>
  <si>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</si>
  <si>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</si>
  <si>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</si>
  <si>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</si>
  <si>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</si>
  <si>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</si>
  <si>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</si>
  <si>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</si>
  <si>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</si>
  <si>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</si>
  <si>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</si>
  <si>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</si>
  <si>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</si>
  <si>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</si>
  <si>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</si>
  <si>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</si>
  <si>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</si>
  <si>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</si>
  <si>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</si>
  <si>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</si>
  <si>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</si>
  <si>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</si>
  <si>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</si>
  <si>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</si>
  <si>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</si>
  <si>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</si>
  <si>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</si>
  <si>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</si>
  <si>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</si>
  <si>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</si>
  <si>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</si>
  <si>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</si>
  <si>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</si>
  <si>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</si>
  <si>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</si>
  <si>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</si>
  <si>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</si>
  <si>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</si>
  <si>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</si>
  <si>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</si>
  <si>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</si>
  <si>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</si>
  <si>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</si>
  <si>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</si>
  <si>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</si>
  <si>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</si>
  <si>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</si>
  <si>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</si>
  <si>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</si>
  <si>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</si>
  <si>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</si>
  <si>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</si>
  <si>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</si>
  <si>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</si>
  <si>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</si>
  <si>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</si>
  <si>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</si>
  <si>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</si>
  <si>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</si>
  <si>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</si>
  <si>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</si>
  <si>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</si>
  <si>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</si>
  <si>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</si>
  <si>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</si>
  <si>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</si>
  <si>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</si>
  <si>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</si>
  <si>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</si>
  <si>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</si>
  <si>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</si>
  <si>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</si>
  <si>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</si>
  <si>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</si>
  <si>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</si>
  <si>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</si>
  <si>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</si>
  <si>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</si>
  <si>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</si>
  <si>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</si>
  <si>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</si>
  <si>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</si>
  <si>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</si>
  <si>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</si>
  <si>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</si>
  <si>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</si>
  <si>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</si>
  <si>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</si>
  <si>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</si>
  <si>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</si>
  <si>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</si>
  <si>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</si>
  <si>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</si>
  <si>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</si>
  <si>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</si>
  <si>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</si>
  <si>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</si>
  <si>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</si>
  <si>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</si>
  <si>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</si>
  <si>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</si>
  <si>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</si>
  <si>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</si>
  <si>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</si>
  <si>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</si>
  <si>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</si>
  <si>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</si>
  <si>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</si>
  <si>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</si>
  <si>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</si>
  <si>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</si>
  <si>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</si>
  <si>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</si>
  <si>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</si>
  <si>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</si>
  <si>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</si>
  <si>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</si>
  <si>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</si>
  <si>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</si>
  <si>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</si>
  <si>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</si>
  <si>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</si>
  <si>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</si>
  <si>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</si>
  <si>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</si>
  <si>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</si>
  <si>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</si>
  <si>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</si>
  <si>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</si>
  <si>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</si>
  <si>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</si>
  <si>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</si>
  <si>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</si>
  <si>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</si>
  <si>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</si>
  <si>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</si>
  <si>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</si>
  <si>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</si>
  <si>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</si>
  <si>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</si>
  <si>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</si>
  <si>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</si>
  <si>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</si>
  <si>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</si>
  <si>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</si>
  <si>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</si>
  <si>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</si>
  <si>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</si>
  <si>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</si>
  <si>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</si>
  <si>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</si>
  <si>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</si>
  <si>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</si>
  <si>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</si>
  <si>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</si>
  <si>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</si>
  <si>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</si>
  <si>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</si>
  <si>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</si>
  <si>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</si>
  <si>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</si>
  <si>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</si>
  <si>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</si>
  <si>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</si>
  <si>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</si>
  <si>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</si>
  <si>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</si>
  <si>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</si>
  <si>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</si>
  <si>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</si>
  <si>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</si>
  <si>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</si>
  <si>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</si>
  <si>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</si>
  <si>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</si>
  <si>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</si>
  <si>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</si>
  <si>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</si>
  <si>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</si>
  <si>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</si>
  <si>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</si>
  <si>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</si>
  <si>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</si>
  <si>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</si>
  <si>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</si>
  <si>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</si>
  <si>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</si>
  <si>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</si>
  <si>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</si>
  <si>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</si>
  <si>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</si>
  <si>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</si>
  <si>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</si>
  <si>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</si>
  <si>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</si>
  <si>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</si>
  <si>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</si>
  <si>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</si>
  <si>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</si>
  <si>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</si>
  <si>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</si>
  <si>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</si>
  <si>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</si>
  <si>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</si>
  <si>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</si>
  <si>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</si>
  <si>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</si>
  <si>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</si>
  <si>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</si>
  <si>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</si>
  <si>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</si>
  <si>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</si>
  <si>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</si>
  <si>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</si>
  <si>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</si>
  <si>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</si>
  <si>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</si>
  <si>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</si>
  <si>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</si>
  <si>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</si>
  <si>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</si>
  <si>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</si>
  <si>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</si>
  <si>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</si>
  <si>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</si>
  <si>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</si>
  <si>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</si>
  <si>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</si>
  <si>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</si>
  <si>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</si>
  <si>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</si>
  <si>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</si>
  <si>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</si>
  <si>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</si>
  <si>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</si>
  <si>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</si>
  <si>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</si>
  <si>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</si>
  <si>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</si>
  <si>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</si>
  <si>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</si>
  <si>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</si>
  <si>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</si>
  <si>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</si>
  <si>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</si>
  <si>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</si>
  <si>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</si>
  <si>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</si>
  <si>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</si>
  <si>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</si>
  <si>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</si>
  <si>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</si>
  <si>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</si>
  <si>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</si>
  <si>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</si>
  <si>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</si>
  <si>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</si>
  <si>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</si>
  <si>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</si>
  <si>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</si>
  <si>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</si>
  <si>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</si>
  <si>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</si>
  <si>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</si>
  <si>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</si>
  <si>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</si>
  <si>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</si>
  <si>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</si>
  <si>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</si>
  <si>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</si>
  <si>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</si>
  <si>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</si>
  <si>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</si>
  <si>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</si>
  <si>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</si>
  <si>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</si>
  <si>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</si>
  <si>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</si>
  <si>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</si>
  <si>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</si>
  <si>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</si>
  <si>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</si>
  <si>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</si>
  <si>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</si>
  <si>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</si>
  <si>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</si>
  <si>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</si>
  <si>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</si>
  <si>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</si>
  <si>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</si>
  <si>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</si>
  <si>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</si>
  <si>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</si>
  <si>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</si>
  <si>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</si>
  <si>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</si>
  <si>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</si>
  <si>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</si>
  <si>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</si>
  <si>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</si>
  <si>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</si>
  <si>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</si>
  <si>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</si>
  <si>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</si>
  <si>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</si>
  <si>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</si>
  <si>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</si>
  <si>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</si>
  <si>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</si>
  <si>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</si>
  <si>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</si>
  <si>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</si>
  <si>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</si>
  <si>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</si>
  <si>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</si>
  <si>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</si>
  <si>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</si>
  <si>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</si>
  <si>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</si>
  <si>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</si>
  <si>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</si>
  <si>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</si>
  <si>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</si>
  <si>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</si>
  <si>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</si>
  <si>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</si>
  <si>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</si>
  <si>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</si>
  <si>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</si>
  <si>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</si>
  <si>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</si>
  <si>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</si>
  <si>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</si>
  <si>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</si>
  <si>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</si>
  <si>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</si>
  <si>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</si>
  <si>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</si>
  <si>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</si>
  <si>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</si>
  <si>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</si>
  <si>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</si>
  <si>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</si>
  <si>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</si>
  <si>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</si>
  <si>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</si>
  <si>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</si>
  <si>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</si>
  <si>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</si>
  <si>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</si>
  <si>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</si>
  <si>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</si>
  <si>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</si>
  <si>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</si>
  <si>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</si>
  <si>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</si>
  <si>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</si>
  <si>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</si>
  <si>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</si>
  <si>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</si>
  <si>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</si>
  <si>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</si>
  <si>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</si>
  <si>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</si>
  <si>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</si>
  <si>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</si>
  <si>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</si>
  <si>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</si>
  <si>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</si>
  <si>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</si>
  <si>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</si>
  <si>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</si>
  <si>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</si>
  <si>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</si>
  <si>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</si>
  <si>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</si>
  <si>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</si>
  <si>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</si>
  <si>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</si>
  <si>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</si>
  <si>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</si>
  <si>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</si>
  <si>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</si>
  <si>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</si>
  <si>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</si>
  <si>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</si>
  <si>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</si>
  <si>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</si>
  <si>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</si>
  <si>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</si>
  <si>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</si>
  <si>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</si>
  <si>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</si>
  <si>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</si>
  <si>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</si>
  <si>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</si>
  <si>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</si>
  <si>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</si>
  <si>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</si>
  <si>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</si>
  <si>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</si>
  <si>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</si>
  <si>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</si>
  <si>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</si>
  <si>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</si>
  <si>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</si>
  <si>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</si>
  <si>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</si>
  <si>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</si>
  <si>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</si>
  <si>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</si>
  <si>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</si>
  <si>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</si>
  <si>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</si>
  <si>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</si>
  <si>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</si>
  <si>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</si>
  <si>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</si>
  <si>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</si>
  <si>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</si>
  <si>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</si>
  <si>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</si>
  <si>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</si>
  <si>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</si>
  <si>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</si>
  <si>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</si>
  <si>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</si>
  <si>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</si>
  <si>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</si>
  <si>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</si>
  <si>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</si>
  <si>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</si>
  <si>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</si>
  <si>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</si>
  <si>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</si>
  <si>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</si>
  <si>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</si>
  <si>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</si>
  <si>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</si>
  <si>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</si>
  <si>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</si>
  <si>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</si>
  <si>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</si>
  <si>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</si>
  <si>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</si>
  <si>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</si>
  <si>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</si>
  <si>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</si>
  <si>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</si>
  <si>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</si>
  <si>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</si>
  <si>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</si>
  <si>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</si>
  <si>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</si>
  <si>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</si>
  <si>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</si>
  <si>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</si>
  <si>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</si>
  <si>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</si>
  <si>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</si>
  <si>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</si>
  <si>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</si>
  <si>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</si>
  <si>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</si>
  <si>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</si>
  <si>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</si>
  <si>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</si>
  <si>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</si>
  <si>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</si>
  <si>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</si>
  <si>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</si>
  <si>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</si>
  <si>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</si>
  <si>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</si>
  <si>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</si>
  <si>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</si>
  <si>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</si>
  <si>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</si>
  <si>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</si>
  <si>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</si>
  <si>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</si>
  <si>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</si>
  <si>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</si>
  <si>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</si>
  <si>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</si>
  <si>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</si>
  <si>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</si>
  <si>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</si>
  <si>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</si>
  <si>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</si>
  <si>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</si>
  <si>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</si>
  <si>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</si>
  <si>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</si>
  <si>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</si>
  <si>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</si>
  <si>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</si>
  <si>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</si>
  <si>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</si>
  <si>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</si>
  <si>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</si>
  <si>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</si>
  <si>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</si>
  <si>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</si>
  <si>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</si>
  <si>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</si>
  <si>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</si>
  <si>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</si>
  <si>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</si>
  <si>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</si>
  <si>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</si>
  <si>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</si>
  <si>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</si>
  <si>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</si>
  <si>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</si>
  <si>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</si>
  <si>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</si>
  <si>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</si>
  <si>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</si>
  <si>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</si>
  <si>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</si>
  <si>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</si>
  <si>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</si>
  <si>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</si>
  <si>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</si>
  <si>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</si>
  <si>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</si>
  <si>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</si>
  <si>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</si>
  <si>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</si>
  <si>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</si>
  <si>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</si>
  <si>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</si>
  <si>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</si>
  <si>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</si>
  <si>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</si>
  <si>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</si>
  <si>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</si>
  <si>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</si>
  <si>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</si>
  <si>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</si>
  <si>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</si>
  <si>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</si>
  <si>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</si>
  <si>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</si>
  <si>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</si>
  <si>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</si>
  <si>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</si>
  <si>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</si>
  <si>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</si>
  <si>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</si>
  <si>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</si>
  <si>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</si>
  <si>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</si>
  <si>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</si>
  <si>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</si>
  <si>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</si>
  <si>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</si>
  <si>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</si>
  <si>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</si>
  <si>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</si>
  <si>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</si>
  <si>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</si>
  <si>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</si>
  <si>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</si>
  <si>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</si>
  <si>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</si>
  <si>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</si>
  <si>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</si>
  <si>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</si>
  <si>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</si>
  <si>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</si>
  <si>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</si>
  <si>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</si>
  <si>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</si>
  <si>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</si>
  <si>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</si>
  <si>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</si>
  <si>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</si>
  <si>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</si>
  <si>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</si>
  <si>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</si>
  <si>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</si>
  <si>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</si>
  <si>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</si>
  <si>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</si>
  <si>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</si>
  <si>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</si>
  <si>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</si>
  <si>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</si>
  <si>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</si>
  <si>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</si>
  <si>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</si>
  <si>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</si>
  <si>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</si>
  <si>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</si>
  <si>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</si>
  <si>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</si>
  <si>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</si>
  <si>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</si>
  <si>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</si>
  <si>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</si>
  <si>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</si>
  <si>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</si>
  <si>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</si>
  <si>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</si>
  <si>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</si>
  <si>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</si>
  <si>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</si>
  <si>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</si>
  <si>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</si>
  <si>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</si>
  <si>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</si>
  <si>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</si>
  <si>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</si>
  <si>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</si>
  <si>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</si>
  <si>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</si>
  <si>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</si>
  <si>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</si>
  <si>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</si>
  <si>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</si>
  <si>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</si>
  <si>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</si>
  <si>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</si>
  <si>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</si>
  <si>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</si>
  <si>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</si>
  <si>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</si>
  <si>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</si>
  <si>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</si>
  <si>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</si>
  <si>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</si>
  <si>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</si>
  <si>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</si>
  <si>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</si>
  <si>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</si>
  <si>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</si>
  <si>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</si>
  <si>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</si>
  <si>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</si>
  <si>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</si>
  <si>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</si>
  <si>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</si>
  <si>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</si>
  <si>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</si>
  <si>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</si>
  <si>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</si>
  <si>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</si>
  <si>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</si>
  <si>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</si>
  <si>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</si>
  <si>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</si>
  <si>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</si>
  <si>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</si>
  <si>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</si>
  <si>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</si>
  <si>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</si>
  <si>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</si>
  <si>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</si>
  <si>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</si>
  <si>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</si>
  <si>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</si>
  <si>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</si>
  <si>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</si>
  <si>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</si>
  <si>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</si>
  <si>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</si>
  <si>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</si>
  <si>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</si>
  <si>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</si>
  <si>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</si>
  <si>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</si>
  <si>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</si>
  <si>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</si>
  <si>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</si>
  <si>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</si>
  <si>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</si>
  <si>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</si>
  <si>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</si>
  <si>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</si>
  <si>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</si>
  <si>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</si>
  <si>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</si>
  <si>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</si>
  <si>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</si>
  <si>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</si>
  <si>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</si>
  <si>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</si>
  <si>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</si>
  <si>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</si>
  <si>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</si>
  <si>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</si>
  <si>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</si>
  <si>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</si>
  <si>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</si>
  <si>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</si>
  <si>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</si>
  <si>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</si>
  <si>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</si>
  <si>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</si>
  <si>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</si>
  <si>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</si>
  <si>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</si>
  <si>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</si>
  <si>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</si>
  <si>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</si>
  <si>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</si>
  <si>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</si>
  <si>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</si>
  <si>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</si>
  <si>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</si>
  <si>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</si>
  <si>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</si>
  <si>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</si>
  <si>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</si>
  <si>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</si>
  <si>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</si>
  <si>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</si>
  <si>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</si>
  <si>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</si>
  <si>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</si>
  <si>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</si>
  <si>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</si>
  <si>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</si>
  <si>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</si>
  <si>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</si>
  <si>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</si>
  <si>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</si>
  <si>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</si>
  <si>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</si>
  <si>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</si>
  <si>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</si>
  <si>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</si>
  <si>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</si>
  <si>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</si>
  <si>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</si>
  <si>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</si>
  <si>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</si>
  <si>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</si>
  <si>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</si>
  <si>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</si>
  <si>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</si>
  <si>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</si>
  <si>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</si>
  <si>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</si>
  <si>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</si>
  <si>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</si>
  <si>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</si>
  <si>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</si>
  <si>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</si>
  <si>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</si>
  <si>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</si>
  <si>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</si>
  <si>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</si>
  <si>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</si>
  <si>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</si>
  <si>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</si>
  <si>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</si>
  <si>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</si>
  <si>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</si>
  <si>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</si>
  <si>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</si>
  <si>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</si>
  <si>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</si>
  <si>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</si>
  <si>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</si>
  <si>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</si>
  <si>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</si>
  <si>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</si>
  <si>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</si>
  <si>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</si>
  <si>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</si>
  <si>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</si>
  <si>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</si>
  <si>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</si>
  <si>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</si>
  <si>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</si>
  <si>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</si>
  <si>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</si>
  <si>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</si>
  <si>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</si>
  <si>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</si>
  <si>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</si>
  <si>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</si>
  <si>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</si>
  <si>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</si>
  <si>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</si>
  <si>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</si>
  <si>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</si>
  <si>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</si>
  <si>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</si>
  <si>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</si>
  <si>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</si>
  <si>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</si>
  <si>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</si>
  <si>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</si>
  <si>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</si>
  <si>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</si>
  <si>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</si>
  <si>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</si>
  <si>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</si>
  <si>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</si>
  <si>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</si>
  <si>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</si>
  <si>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</si>
  <si>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</si>
  <si>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</si>
  <si>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</si>
  <si>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</si>
  <si>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</si>
  <si>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</si>
  <si>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</si>
  <si>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</si>
  <si>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</si>
  <si>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</si>
  <si>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</si>
  <si>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</si>
  <si>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</si>
  <si>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</si>
  <si>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</si>
  <si>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</si>
  <si>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</si>
  <si>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</si>
  <si>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</si>
  <si>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</si>
  <si>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</si>
  <si>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</si>
  <si>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</si>
  <si>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</si>
  <si>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</si>
  <si>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</si>
  <si>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</si>
  <si>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</si>
  <si>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</si>
  <si>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</si>
  <si>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</si>
  <si>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</si>
  <si>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</si>
  <si>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</si>
  <si>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</si>
  <si>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</si>
  <si>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</si>
  <si>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</si>
  <si>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</si>
  <si>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</si>
  <si>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</si>
  <si>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</si>
  <si>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</si>
  <si>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</si>
  <si>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</si>
  <si>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</si>
  <si>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</si>
  <si>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</si>
  <si>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</si>
  <si>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</si>
  <si>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</si>
  <si>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</si>
  <si>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</si>
  <si>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</si>
  <si>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</si>
  <si>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</si>
  <si>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</si>
  <si>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</si>
  <si>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</si>
  <si>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</si>
  <si>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</si>
  <si>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</si>
  <si>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</si>
  <si>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</si>
  <si>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</si>
  <si>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</si>
  <si>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</si>
  <si>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</si>
  <si>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</si>
  <si>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</si>
  <si>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</si>
  <si>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</si>
  <si>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</si>
  <si>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</si>
  <si>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</si>
  <si>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</si>
  <si>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</si>
  <si>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</si>
  <si>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</si>
  <si>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</si>
  <si>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</si>
  <si>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</si>
  <si>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</si>
  <si>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</si>
  <si>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</si>
  <si>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</si>
  <si>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</si>
  <si>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</si>
  <si>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</si>
  <si>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</si>
  <si>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</si>
  <si>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</si>
  <si>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</si>
  <si>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</si>
  <si>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</si>
  <si>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</si>
  <si>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</si>
  <si>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</si>
  <si>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</si>
  <si>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</si>
  <si>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</si>
  <si>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</si>
  <si>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</si>
  <si>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</si>
  <si>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</si>
  <si>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</si>
  <si>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</si>
  <si>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</si>
  <si>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</si>
  <si>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</si>
  <si>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</si>
  <si>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</si>
  <si>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</si>
  <si>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</si>
  <si>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</si>
  <si>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</si>
  <si>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</si>
  <si>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</si>
  <si>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</si>
  <si>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</si>
  <si>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</si>
  <si>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</si>
  <si>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</si>
  <si>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</si>
  <si>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</si>
  <si>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</si>
  <si>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</si>
  <si>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</si>
  <si>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</si>
  <si>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</si>
  <si>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</si>
  <si>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</si>
  <si>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</si>
  <si>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</si>
  <si>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</si>
  <si>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</si>
  <si>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</si>
  <si>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</si>
  <si>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</si>
  <si>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</si>
  <si>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</si>
  <si>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</si>
  <si>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</si>
  <si>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</si>
  <si>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</si>
  <si>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</si>
  <si>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</si>
  <si>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</si>
  <si>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</si>
  <si>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</si>
  <si>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</si>
  <si>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</si>
  <si>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</si>
  <si>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</si>
  <si>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</si>
  <si>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</si>
  <si>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</si>
  <si>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</si>
  <si>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</si>
  <si>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</si>
  <si>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</si>
  <si>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</si>
  <si>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</si>
  <si>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</si>
  <si>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</si>
  <si>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</si>
  <si>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</si>
  <si>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</si>
  <si>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</si>
  <si>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</si>
  <si>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</si>
  <si>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</si>
  <si>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</si>
  <si>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</si>
  <si>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</si>
  <si>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</si>
  <si>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</si>
  <si>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</si>
  <si>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</si>
  <si>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</si>
  <si>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</si>
  <si>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</si>
  <si>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</si>
  <si>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</si>
  <si>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</si>
  <si>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</si>
  <si>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</si>
  <si>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</si>
  <si>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</si>
  <si>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</si>
  <si>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</si>
  <si>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</si>
  <si>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</si>
  <si>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</si>
  <si>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</si>
  <si>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</si>
  <si>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</si>
  <si>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</si>
  <si>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</si>
  <si>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</si>
  <si>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</si>
  <si>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</si>
  <si>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</si>
  <si>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</si>
  <si>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</si>
  <si>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</si>
  <si>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</si>
  <si>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</si>
  <si>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</si>
  <si>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</si>
  <si>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</si>
  <si>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</si>
  <si>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</si>
  <si>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</si>
  <si>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</si>
  <si>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</si>
  <si>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</si>
  <si>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</si>
  <si>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</si>
  <si>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</si>
  <si>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</si>
  <si>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</si>
  <si>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</si>
  <si>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</si>
  <si>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</si>
  <si>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</si>
  <si>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</si>
  <si>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</si>
  <si>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</si>
  <si>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</si>
  <si>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</si>
  <si>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</si>
  <si>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</si>
  <si>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</si>
  <si>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</si>
  <si>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</si>
  <si>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</si>
  <si>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</si>
  <si>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</si>
  <si>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</si>
  <si>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</si>
  <si>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</si>
  <si>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</si>
  <si>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</si>
  <si>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</si>
  <si>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</si>
  <si>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</si>
  <si>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</si>
  <si>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</si>
  <si>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</si>
  <si>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</si>
  <si>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</si>
  <si>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</si>
  <si>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</si>
  <si>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</si>
  <si>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</si>
  <si>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</si>
  <si>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</si>
  <si>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</si>
  <si>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</si>
  <si>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</si>
  <si>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</si>
  <si>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</si>
  <si>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</si>
  <si>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</si>
  <si>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</si>
  <si>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</si>
  <si>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</si>
  <si>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</si>
  <si>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</si>
  <si>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</si>
  <si>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</si>
  <si>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</si>
  <si>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</si>
  <si>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</si>
  <si>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</si>
  <si>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</si>
  <si>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</si>
  <si>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</si>
  <si>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</si>
  <si>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</si>
  <si>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</si>
  <si>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</si>
  <si>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</si>
  <si>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</si>
  <si>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</si>
  <si>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</si>
  <si>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</si>
  <si>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</si>
  <si>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</si>
  <si>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</si>
  <si>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</si>
  <si>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</si>
  <si>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</si>
  <si>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</si>
  <si>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</si>
  <si>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</si>
  <si>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</si>
  <si>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</si>
  <si>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</si>
  <si>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</si>
  <si>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</si>
  <si>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</si>
  <si>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</si>
  <si>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</si>
  <si>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</si>
  <si>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</si>
  <si>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</si>
  <si>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</si>
  <si>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</si>
  <si>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</si>
  <si>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</si>
  <si>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</si>
  <si>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</si>
  <si>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</si>
  <si>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</si>
  <si>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</si>
  <si>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</si>
  <si>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</si>
  <si>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</si>
  <si>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</si>
  <si>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</si>
  <si>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</si>
  <si>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</si>
  <si>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</si>
  <si>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</si>
  <si>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</si>
  <si>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</si>
  <si>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</si>
  <si>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</si>
  <si>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</si>
  <si>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</si>
  <si>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</si>
  <si>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</si>
  <si>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</si>
  <si>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</si>
  <si>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</si>
  <si>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</si>
  <si>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</si>
  <si>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</si>
  <si>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</si>
  <si>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</si>
  <si>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</si>
  <si>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</si>
  <si>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</si>
  <si>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</si>
  <si>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</si>
  <si>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</si>
  <si>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</si>
  <si>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</si>
  <si>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</si>
  <si>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</si>
  <si>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</si>
  <si>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</si>
  <si>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</si>
  <si>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</si>
  <si>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</si>
  <si>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</si>
  <si>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</si>
  <si>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</si>
  <si>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</si>
  <si>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</si>
  <si>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</si>
  <si>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</si>
  <si>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</si>
  <si>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</si>
  <si>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</si>
  <si>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</si>
  <si>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</si>
  <si>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</si>
  <si>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</si>
  <si>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</si>
  <si>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</si>
  <si>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</si>
  <si>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</si>
  <si>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</si>
  <si>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</si>
  <si>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</si>
  <si>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</si>
  <si>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</si>
  <si>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</si>
  <si>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</si>
  <si>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</si>
  <si>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</si>
  <si>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</si>
  <si>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</si>
  <si>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</si>
  <si>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</si>
  <si>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</si>
  <si>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</si>
  <si>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</si>
  <si>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</si>
  <si>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</si>
  <si>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</si>
  <si>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</si>
  <si>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</si>
  <si>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</si>
  <si>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</si>
  <si>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</si>
  <si>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</si>
  <si>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</si>
  <si>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</si>
  <si>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</si>
  <si>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</si>
  <si>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</si>
  <si>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</si>
  <si>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</si>
  <si>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</si>
  <si>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</si>
  <si>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</si>
  <si>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</si>
  <si>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</si>
  <si>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</si>
  <si>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</si>
  <si>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</si>
  <si>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</si>
  <si>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</si>
  <si>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</si>
  <si>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</si>
  <si>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</si>
  <si>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</si>
  <si>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</si>
  <si>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</si>
  <si>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</si>
  <si>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</si>
  <si>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</si>
  <si>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</si>
  <si>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</si>
  <si>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</si>
  <si>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</si>
  <si>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</si>
  <si>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</si>
  <si>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</si>
  <si>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</si>
  <si>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</si>
  <si>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</si>
  <si>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</si>
  <si>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</si>
  <si>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</si>
  <si>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</si>
  <si>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</si>
  <si>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</si>
  <si>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</si>
  <si>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</si>
  <si>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</si>
  <si>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</si>
  <si>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</si>
  <si>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</si>
  <si>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</si>
  <si>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</si>
  <si>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</si>
  <si>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</si>
  <si>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</si>
  <si>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</si>
  <si>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</si>
  <si>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</si>
  <si>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</si>
  <si>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</si>
  <si>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</si>
  <si>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</si>
  <si>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</si>
  <si>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</si>
  <si>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</si>
  <si>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</si>
  <si>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</si>
  <si>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</si>
  <si>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</si>
  <si>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</si>
  <si>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</si>
  <si>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</si>
  <si>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</si>
  <si>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</si>
  <si>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</si>
  <si>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</si>
  <si>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</si>
  <si>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</si>
  <si>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</si>
  <si>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</si>
  <si>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</si>
  <si>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</si>
  <si>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</si>
  <si>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</si>
  <si>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</si>
  <si>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</si>
  <si>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</si>
  <si>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</si>
  <si>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</si>
  <si>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</si>
  <si>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</si>
  <si>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</si>
  <si>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</si>
  <si>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</si>
  <si>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</si>
  <si>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</si>
  <si>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</si>
  <si>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</si>
  <si>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</si>
  <si>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</si>
  <si>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</si>
  <si>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</si>
  <si>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</si>
  <si>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</si>
  <si>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</si>
  <si>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</si>
  <si>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</si>
  <si>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</si>
  <si>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</si>
  <si>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</si>
  <si>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</si>
  <si>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</si>
  <si>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</si>
  <si>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</si>
  <si>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</si>
  <si>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</si>
  <si>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</si>
  <si>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</si>
  <si>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</si>
  <si>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</si>
  <si>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</si>
  <si>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</si>
  <si>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</si>
  <si>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</si>
  <si>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</si>
  <si>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</si>
  <si>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</si>
  <si>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</si>
  <si>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</si>
  <si>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</si>
  <si>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</si>
  <si>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</si>
  <si>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</si>
  <si>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</si>
  <si>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</si>
  <si>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</si>
  <si>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</si>
  <si>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</si>
  <si>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</si>
  <si>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</si>
  <si>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</si>
  <si>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</si>
  <si>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</si>
  <si>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</si>
  <si>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</si>
  <si>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</si>
  <si>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</si>
  <si>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</si>
  <si>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</si>
  <si>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</si>
  <si>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</si>
  <si>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</si>
  <si>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</si>
  <si>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</si>
  <si>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</si>
  <si>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</si>
  <si>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</si>
  <si>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</si>
  <si>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</si>
  <si>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</si>
  <si>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</si>
  <si>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</si>
  <si>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</si>
  <si>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</si>
  <si>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</si>
  <si>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</si>
  <si>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</si>
  <si>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</si>
  <si>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</si>
  <si>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</si>
  <si>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</si>
  <si>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</si>
  <si>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</si>
  <si>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</si>
  <si>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</si>
  <si>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</si>
  <si>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</si>
  <si>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</si>
  <si>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</si>
  <si>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</si>
  <si>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</si>
  <si>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</si>
  <si>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</si>
  <si>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</si>
  <si>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</si>
  <si>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</si>
  <si>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</si>
  <si>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</si>
  <si>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</si>
  <si>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</si>
  <si>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</si>
  <si>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</si>
  <si>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</si>
  <si>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</si>
  <si>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</si>
  <si>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</si>
  <si>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</si>
  <si>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</si>
  <si>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</si>
  <si>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</si>
  <si>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</si>
  <si>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</si>
  <si>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</si>
  <si>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</si>
  <si>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</si>
  <si>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</si>
  <si>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</si>
  <si>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</si>
  <si>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</si>
  <si>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</si>
  <si>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</si>
  <si>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</si>
  <si>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</si>
  <si>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</si>
  <si>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</si>
  <si>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</si>
  <si>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</si>
  <si>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</si>
  <si>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</si>
  <si>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</si>
  <si>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</si>
  <si>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</si>
  <si>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</si>
  <si>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</si>
  <si>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</si>
  <si>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</si>
  <si>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</si>
  <si>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</si>
  <si>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</si>
  <si>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</si>
  <si>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</si>
  <si>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</si>
  <si>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</si>
  <si>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</si>
  <si>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</si>
  <si>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</si>
  <si>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</si>
  <si>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</si>
  <si>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</si>
  <si>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</si>
  <si>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</si>
  <si>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</si>
  <si>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</si>
  <si>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</si>
  <si>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</si>
  <si>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</si>
  <si>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</si>
  <si>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</si>
  <si>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</si>
  <si>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</si>
  <si>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</si>
  <si>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</si>
  <si>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</si>
  <si>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</si>
  <si>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</si>
  <si>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</si>
  <si>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</si>
  <si>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</si>
  <si>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</si>
  <si>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</si>
  <si>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</si>
  <si>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</si>
  <si>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</si>
  <si>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</si>
  <si>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</si>
  <si>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</si>
  <si>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</si>
  <si>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</si>
  <si>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</si>
  <si>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</si>
  <si>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</si>
  <si>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</si>
  <si>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</si>
  <si>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</si>
  <si>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</si>
  <si>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</si>
  <si>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</si>
  <si>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</si>
  <si>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</si>
  <si>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</si>
  <si>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</si>
  <si>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</si>
  <si>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</si>
  <si>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</si>
  <si>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</si>
  <si>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</si>
  <si>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</si>
  <si>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</si>
  <si>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</si>
  <si>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</si>
  <si>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</si>
  <si>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</si>
  <si>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</si>
  <si>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</si>
  <si>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</si>
  <si>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</si>
  <si>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</si>
  <si>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</si>
  <si>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</si>
  <si>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</si>
  <si>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</si>
  <si>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</si>
  <si>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</si>
  <si>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</si>
  <si>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</si>
  <si>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</si>
  <si>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</si>
  <si>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</si>
  <si>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</si>
  <si>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</si>
  <si>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</si>
  <si>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</si>
  <si>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</si>
  <si>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</si>
  <si>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</si>
  <si>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</si>
  <si>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</si>
  <si>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</si>
  <si>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</si>
  <si>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</si>
  <si>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</si>
  <si>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</si>
  <si>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</si>
  <si>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</si>
  <si>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</si>
  <si>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</si>
  <si>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</si>
  <si>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</si>
  <si>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</si>
  <si>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</si>
  <si>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</si>
  <si>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</si>
  <si>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</si>
  <si>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</si>
  <si>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</si>
  <si>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</si>
  <si>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</si>
  <si>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</si>
  <si>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</si>
  <si>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</si>
  <si>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</si>
  <si>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</si>
  <si>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</si>
  <si>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</si>
  <si>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</si>
  <si>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</si>
  <si>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</si>
  <si>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</si>
  <si>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</si>
  <si>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</si>
  <si>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</si>
  <si>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</si>
  <si>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</si>
  <si>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</si>
  <si>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</si>
  <si>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</si>
  <si>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</si>
  <si>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</si>
  <si>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</si>
  <si>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</si>
  <si>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</si>
  <si>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</si>
  <si>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</si>
  <si>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</si>
  <si>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</si>
  <si>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</si>
  <si>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</si>
  <si>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</si>
  <si>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</si>
  <si>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</si>
  <si>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</si>
  <si>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</si>
  <si>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</si>
  <si>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</si>
  <si>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</si>
  <si>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</si>
  <si>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</si>
  <si>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</si>
  <si>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</si>
  <si>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</si>
  <si>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</si>
  <si>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</si>
  <si>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</si>
  <si>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</si>
  <si>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</si>
  <si>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</si>
  <si>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</si>
  <si>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</si>
  <si>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</si>
  <si>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</si>
  <si>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</si>
  <si>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</si>
  <si>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</si>
  <si>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</si>
  <si>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</si>
  <si>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</si>
  <si>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</si>
  <si>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</si>
  <si>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</si>
  <si>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</si>
  <si>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</si>
  <si>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</si>
  <si>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</si>
  <si>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</si>
  <si>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</si>
  <si>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</si>
  <si>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</si>
  <si>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</si>
  <si>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</si>
  <si>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</si>
  <si>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</si>
  <si>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</si>
  <si>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</si>
  <si>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</si>
  <si>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</si>
  <si>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</si>
  <si>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</si>
  <si>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</si>
  <si>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</si>
  <si>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</si>
  <si>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</si>
  <si>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</si>
  <si>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</si>
  <si>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</si>
  <si>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</si>
  <si>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</si>
  <si>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</si>
  <si>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</si>
  <si>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</si>
  <si>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</si>
  <si>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</si>
  <si>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</si>
  <si>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</si>
  <si>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</si>
  <si>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</si>
  <si>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</si>
  <si>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</si>
  <si>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</si>
  <si>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</si>
  <si>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</si>
  <si>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</si>
  <si>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</si>
  <si>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</si>
  <si>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</si>
  <si>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</si>
  <si>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</si>
  <si>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</si>
  <si>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</si>
  <si>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</si>
  <si>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</si>
  <si>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</si>
  <si>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</si>
  <si>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</si>
  <si>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</si>
  <si>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</si>
  <si>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</si>
  <si>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</si>
  <si>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</si>
  <si>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</si>
  <si>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</si>
  <si>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</si>
  <si>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</si>
  <si>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</si>
  <si>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</si>
  <si>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</si>
  <si>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</si>
  <si>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</si>
  <si>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</si>
  <si>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</si>
  <si>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</si>
  <si>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</si>
  <si>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</si>
  <si>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</si>
  <si>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</si>
  <si>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</si>
  <si>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</si>
  <si>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</si>
  <si>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</si>
  <si>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</si>
  <si>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</si>
  <si>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</si>
  <si>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</si>
  <si>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</si>
  <si>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</si>
  <si>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</si>
  <si>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</si>
  <si>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</si>
  <si>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</si>
  <si>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</si>
  <si>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</si>
  <si>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</si>
  <si>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</si>
  <si>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</si>
  <si>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</si>
  <si>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</si>
  <si>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</si>
  <si>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</si>
  <si>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</si>
  <si>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</si>
  <si>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</si>
  <si>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</si>
  <si>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</si>
  <si>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</si>
  <si>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</si>
  <si>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</si>
  <si>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</si>
  <si>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</si>
  <si>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</si>
  <si>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</si>
  <si>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</si>
  <si>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</si>
  <si>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</si>
  <si>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</si>
  <si>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</si>
  <si>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</si>
  <si>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</si>
  <si>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</si>
  <si>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</si>
  <si>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</si>
  <si>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</si>
  <si>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</si>
  <si>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</si>
  <si>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</si>
  <si>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</si>
  <si>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</si>
  <si>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</si>
  <si>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</si>
  <si>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</si>
  <si>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</si>
  <si>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</si>
  <si>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</si>
  <si>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</si>
  <si>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</si>
  <si>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</si>
  <si>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</si>
  <si>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</si>
  <si>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</si>
  <si>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</si>
  <si>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</si>
  <si>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</si>
  <si>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</si>
  <si>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</si>
  <si>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</si>
  <si>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</si>
  <si>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</si>
  <si>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</si>
  <si>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</si>
  <si>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</si>
  <si>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</si>
  <si>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</si>
  <si>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</si>
  <si>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</si>
  <si>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</si>
  <si>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</si>
  <si>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</si>
  <si>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</si>
  <si>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</si>
  <si>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</si>
  <si>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</si>
  <si>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</si>
  <si>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</si>
  <si>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</si>
  <si>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</si>
  <si>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</si>
  <si>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</si>
  <si>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</si>
  <si>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</si>
  <si>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</si>
  <si>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</si>
  <si>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</si>
  <si>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</si>
  <si>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</si>
  <si>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</si>
  <si>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</si>
  <si>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</si>
  <si>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</si>
  <si>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</si>
  <si>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</si>
  <si>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</si>
  <si>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</si>
  <si>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</si>
  <si>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</si>
  <si>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</si>
  <si>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</si>
  <si>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</si>
  <si>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</si>
  <si>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</si>
  <si>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</si>
  <si>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</si>
  <si>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</si>
  <si>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</si>
  <si>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</si>
  <si>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</si>
  <si>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</si>
  <si>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</si>
  <si>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</si>
  <si>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</si>
  <si>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</si>
  <si>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</si>
  <si>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</si>
  <si>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</si>
  <si>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</si>
  <si>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</si>
  <si>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</si>
  <si>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</si>
  <si>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</si>
  <si>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</si>
  <si>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</si>
  <si>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</si>
  <si>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</si>
  <si>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</si>
  <si>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</si>
  <si>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</si>
  <si>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</si>
  <si>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</si>
  <si>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</si>
  <si>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</si>
  <si>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</si>
  <si>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</si>
  <si>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</si>
  <si>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</si>
  <si>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</si>
  <si>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</si>
  <si>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</si>
  <si>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</si>
  <si>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</si>
  <si>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</si>
  <si>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</si>
  <si>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</si>
  <si>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</si>
  <si>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</si>
  <si>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</si>
  <si>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</si>
  <si>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</si>
  <si>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</si>
  <si>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</si>
  <si>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</si>
  <si>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</si>
  <si>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</si>
  <si>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</si>
  <si>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</si>
  <si>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</si>
  <si>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</si>
  <si>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</si>
  <si>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</si>
  <si>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</si>
  <si>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</si>
  <si>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</si>
  <si>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</si>
  <si>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</si>
  <si>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</si>
  <si>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</si>
  <si>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</si>
  <si>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</si>
  <si>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</si>
  <si>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</si>
  <si>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</si>
  <si>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</si>
  <si>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</si>
  <si>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</si>
  <si>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</si>
  <si>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</si>
  <si>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</si>
  <si>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</si>
  <si>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</si>
  <si>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</si>
  <si>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</si>
  <si>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</si>
  <si>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</si>
  <si>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</si>
  <si>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</si>
  <si>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</si>
  <si>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</si>
  <si>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</si>
  <si>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</si>
  <si>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</si>
  <si>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</si>
  <si>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</si>
  <si>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</si>
  <si>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</si>
  <si>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</si>
  <si>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</si>
  <si>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</si>
  <si>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</si>
  <si>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</si>
  <si>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</si>
  <si>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</si>
  <si>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</si>
  <si>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</si>
  <si>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</si>
  <si>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</si>
  <si>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</si>
  <si>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</si>
  <si>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</si>
  <si>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</si>
  <si>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</si>
  <si>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</si>
  <si>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</si>
  <si>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</si>
  <si>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</si>
  <si>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</si>
  <si>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</si>
  <si>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</si>
  <si>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</si>
  <si>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</si>
  <si>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</si>
  <si>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</si>
  <si>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</si>
  <si>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</si>
  <si>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</si>
  <si>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</si>
  <si>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</si>
  <si>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</si>
  <si>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</si>
  <si>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</si>
  <si>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</si>
  <si>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</si>
  <si>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</si>
  <si>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</si>
  <si>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</si>
  <si>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</si>
  <si>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</si>
  <si>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</si>
  <si>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</si>
  <si>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</si>
  <si>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</si>
  <si>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</si>
  <si>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</si>
  <si>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</si>
  <si>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</si>
  <si>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</si>
  <si>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</si>
  <si>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</si>
  <si>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</si>
  <si>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</si>
  <si>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</si>
  <si>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</si>
  <si>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</si>
  <si>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</si>
  <si>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</si>
  <si>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</si>
  <si>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</si>
  <si>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</si>
  <si>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</si>
  <si>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</si>
  <si>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</si>
  <si>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</si>
  <si>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</si>
  <si>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</si>
  <si>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</si>
  <si>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</si>
  <si>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</si>
  <si>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</si>
  <si>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</si>
  <si>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</si>
  <si>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</si>
  <si>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</si>
  <si>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</si>
  <si>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</si>
  <si>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</si>
  <si>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</si>
  <si>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</si>
  <si>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</si>
  <si>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</si>
  <si>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</si>
  <si>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</si>
  <si>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</si>
  <si>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</si>
  <si>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</si>
  <si>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</si>
  <si>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</si>
  <si>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</si>
  <si>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</si>
  <si>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</si>
  <si>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</si>
  <si>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</si>
  <si>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</si>
  <si>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</si>
  <si>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</si>
  <si>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</si>
  <si>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</si>
  <si>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</si>
  <si>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</si>
  <si>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</si>
  <si>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</si>
  <si>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</si>
  <si>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</si>
  <si>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</si>
  <si>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</si>
  <si>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</si>
  <si>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</si>
  <si>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</si>
  <si>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</si>
  <si>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</si>
  <si>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</si>
  <si>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</si>
  <si>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</si>
  <si>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</si>
  <si>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</si>
  <si>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</si>
  <si>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</si>
  <si>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</si>
  <si>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</si>
  <si>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</si>
  <si>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</si>
  <si>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</si>
  <si>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</si>
  <si>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</si>
  <si>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</si>
  <si>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</si>
  <si>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</si>
  <si>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</si>
  <si>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</si>
  <si>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</si>
  <si>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</si>
  <si>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</si>
  <si>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</si>
  <si>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</si>
  <si>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</si>
  <si>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</si>
  <si>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</si>
  <si>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</si>
  <si>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</si>
  <si>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</si>
  <si>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</si>
  <si>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</si>
  <si>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</si>
  <si>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</si>
  <si>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</si>
  <si>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</si>
  <si>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</si>
  <si>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</si>
  <si>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</si>
  <si>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</si>
  <si>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</si>
  <si>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</si>
  <si>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</si>
  <si>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</si>
  <si>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</si>
  <si>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</si>
  <si>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</si>
  <si>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</si>
  <si>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</si>
  <si>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</si>
  <si>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</si>
  <si>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</si>
  <si>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</si>
  <si>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</si>
  <si>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</si>
  <si>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</si>
  <si>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</si>
  <si>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</si>
  <si>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</si>
  <si>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</si>
  <si>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</si>
  <si>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</si>
  <si>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</si>
  <si>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</si>
  <si>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</si>
  <si>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</si>
  <si>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</si>
  <si>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</si>
  <si>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</si>
  <si>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</si>
  <si>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</si>
  <si>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</si>
  <si>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</si>
  <si>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</si>
  <si>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</si>
  <si>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</si>
  <si>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</si>
  <si>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</si>
  <si>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</si>
  <si>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</si>
  <si>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</si>
  <si>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</si>
  <si>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</si>
  <si>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</si>
  <si>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</si>
  <si>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</si>
  <si>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</si>
  <si>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</si>
  <si>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</si>
  <si>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</si>
  <si>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</si>
  <si>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</si>
  <si>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</si>
  <si>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</si>
  <si>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</si>
  <si>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</si>
  <si>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</si>
  <si>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</si>
  <si>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</si>
  <si>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</si>
  <si>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</si>
  <si>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</si>
  <si>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</si>
  <si>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</si>
  <si>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</si>
  <si>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</si>
  <si>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</si>
  <si>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</si>
  <si>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</si>
  <si>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</si>
  <si>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</si>
  <si>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</si>
  <si>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</si>
  <si>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</si>
  <si>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</si>
  <si>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</si>
  <si>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</si>
  <si>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</si>
  <si>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</si>
  <si>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</si>
  <si>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</si>
  <si>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</si>
  <si>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</si>
  <si>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</si>
  <si>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</si>
  <si>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</si>
  <si>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</si>
  <si>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</si>
  <si>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</si>
  <si>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</si>
  <si>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</si>
  <si>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</si>
  <si>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</si>
  <si>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</si>
  <si>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</si>
  <si>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</si>
  <si>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</si>
  <si>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</si>
  <si>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</si>
  <si>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</si>
  <si>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</si>
  <si>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</si>
  <si>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</si>
  <si>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</si>
  <si>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</si>
  <si>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</si>
  <si>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</si>
  <si>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</si>
  <si>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</si>
  <si>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</si>
  <si>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</si>
  <si>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</si>
  <si>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</si>
  <si>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</si>
  <si>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</si>
  <si>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</si>
  <si>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</si>
  <si>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</si>
  <si>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</si>
  <si>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</si>
  <si>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</si>
  <si>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</si>
  <si>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</si>
  <si>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</si>
  <si>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</si>
  <si>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</si>
  <si>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</si>
  <si>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</si>
  <si>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</si>
  <si>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</si>
  <si>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</si>
  <si>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</si>
  <si>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</si>
  <si>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</si>
  <si>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</si>
  <si>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</si>
  <si>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</si>
  <si>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</si>
  <si>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</si>
  <si>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</si>
  <si>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</si>
  <si>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</si>
  <si>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</si>
  <si>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</si>
  <si>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</si>
  <si>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</si>
  <si>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</si>
  <si>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</si>
  <si>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</si>
  <si>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</si>
  <si>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</si>
  <si>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</si>
  <si>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</si>
  <si>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</si>
  <si>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</si>
  <si>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</si>
  <si>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</si>
  <si>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</si>
  <si>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</si>
  <si>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</si>
  <si>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</si>
  <si>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</si>
  <si>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</si>
  <si>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</si>
  <si>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</si>
  <si>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</si>
  <si>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</si>
  <si>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</si>
  <si>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</si>
  <si>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</si>
  <si>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</si>
  <si>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</si>
  <si>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</si>
  <si>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</si>
  <si>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</si>
  <si>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</si>
  <si>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</si>
  <si>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</si>
  <si>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</si>
  <si>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</si>
  <si>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</si>
  <si>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</si>
  <si>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</si>
  <si>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</si>
  <si>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</si>
  <si>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</si>
  <si>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</si>
  <si>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</si>
  <si>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</si>
  <si>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</si>
  <si>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</si>
  <si>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</si>
  <si>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</si>
  <si>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</si>
  <si>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</si>
  <si>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</si>
  <si>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</si>
  <si>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</si>
  <si>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</si>
  <si>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</si>
  <si>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</si>
  <si>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</si>
  <si>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</si>
  <si>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</si>
  <si>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</si>
  <si>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</si>
  <si>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</si>
  <si>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</si>
  <si>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</si>
  <si>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</si>
  <si>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</si>
  <si>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</si>
  <si>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</si>
  <si>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</si>
  <si>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</si>
  <si>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</si>
  <si>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</si>
  <si>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</si>
  <si>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</si>
  <si>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</si>
  <si>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</si>
  <si>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</si>
  <si>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</si>
  <si>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</si>
  <si>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</si>
  <si>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</si>
  <si>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</si>
  <si>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</si>
  <si>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</si>
  <si>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</si>
  <si>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</si>
  <si>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</si>
  <si>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</si>
  <si>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</si>
  <si>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</si>
  <si>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</si>
  <si>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</si>
  <si>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</si>
  <si>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</si>
  <si>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</si>
  <si>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</si>
  <si>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</si>
  <si>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</si>
  <si>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</si>
  <si>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</si>
  <si>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</si>
  <si>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</si>
  <si>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</si>
  <si>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</si>
  <si>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</si>
  <si>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</si>
  <si>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</si>
  <si>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</si>
  <si>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</si>
  <si>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</si>
  <si>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</si>
  <si>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</si>
  <si>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</si>
  <si>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</si>
  <si>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</si>
  <si>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</si>
  <si>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</si>
  <si>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</si>
  <si>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</si>
  <si>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</si>
  <si>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</si>
  <si>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</si>
  <si>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</si>
  <si>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</si>
  <si>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</si>
  <si>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</si>
  <si>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</si>
  <si>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</si>
  <si>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</si>
  <si>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</si>
  <si>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</si>
  <si>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</si>
  <si>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</si>
  <si>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</si>
  <si>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</si>
  <si>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</si>
  <si>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</si>
  <si>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</si>
  <si>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</si>
  <si>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</si>
  <si>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</si>
  <si>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</si>
  <si>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</si>
  <si>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</si>
  <si>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</si>
  <si>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</si>
  <si>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</si>
  <si>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</si>
  <si>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</si>
  <si>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</si>
  <si>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</si>
  <si>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</si>
  <si>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</si>
  <si>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</si>
  <si>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</si>
  <si>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</si>
  <si>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</si>
  <si>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</si>
  <si>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</si>
  <si>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</si>
  <si>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</si>
  <si>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</si>
  <si>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</si>
  <si>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</si>
  <si>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</si>
  <si>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</si>
  <si>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</si>
  <si>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</si>
  <si>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</si>
  <si>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</si>
  <si>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</si>
  <si>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</si>
  <si>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</si>
  <si>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</si>
  <si>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</si>
  <si>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</si>
  <si>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</si>
  <si>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</si>
  <si>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</si>
  <si>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</si>
  <si>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</si>
  <si>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</si>
  <si>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</si>
  <si>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</si>
  <si>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</si>
  <si>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</si>
  <si>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</si>
  <si>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</si>
  <si>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</si>
  <si>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</si>
  <si>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</si>
  <si>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</si>
  <si>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</si>
  <si>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</si>
  <si>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</si>
  <si>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</si>
  <si>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</si>
  <si>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</si>
  <si>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</si>
  <si>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</si>
  <si>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</si>
  <si>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</si>
  <si>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</si>
  <si>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</si>
  <si>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</si>
  <si>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</si>
  <si>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</si>
  <si>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</si>
  <si>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</si>
  <si>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</si>
  <si>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</si>
  <si>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</si>
  <si>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</si>
  <si>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</si>
  <si>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</si>
  <si>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</si>
  <si>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</si>
  <si>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</si>
  <si>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</si>
  <si>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</si>
  <si>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</si>
  <si>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</si>
  <si>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</si>
  <si>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</si>
  <si>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</si>
  <si>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</si>
  <si>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</si>
  <si>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</si>
  <si>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</si>
  <si>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</si>
  <si>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</si>
  <si>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</si>
  <si>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</si>
  <si>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</si>
  <si>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</si>
  <si>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</si>
  <si>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</si>
  <si>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</si>
  <si>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</si>
  <si>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</si>
  <si>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</si>
  <si>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</si>
  <si>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</si>
  <si>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</si>
  <si>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</si>
  <si>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</si>
  <si>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</si>
  <si>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</si>
  <si>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</si>
  <si>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</si>
  <si>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</si>
  <si>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</si>
  <si>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</si>
  <si>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</si>
  <si>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</si>
  <si>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</si>
  <si>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</si>
  <si>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</si>
  <si>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</si>
  <si>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</si>
  <si>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</si>
  <si>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</si>
  <si>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</si>
  <si>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</si>
  <si>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</si>
  <si>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</si>
  <si>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</si>
  <si>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</si>
  <si>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</si>
  <si>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</si>
  <si>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</si>
  <si>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</si>
  <si>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</si>
  <si>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</si>
  <si>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</si>
  <si>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</si>
  <si>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</si>
  <si>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</si>
  <si>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</si>
  <si>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</si>
  <si>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</si>
  <si>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</si>
  <si>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</si>
  <si>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</si>
  <si>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</si>
  <si>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</si>
  <si>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</si>
  <si>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</si>
  <si>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</si>
  <si>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</si>
  <si>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</si>
  <si>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</si>
  <si>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</si>
  <si>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</si>
  <si>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</si>
  <si>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</si>
  <si>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</si>
  <si>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</si>
  <si>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</si>
  <si>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</si>
  <si>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</si>
  <si>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</si>
  <si>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</si>
  <si>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</si>
  <si>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</si>
  <si>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</si>
  <si>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</si>
  <si>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</si>
  <si>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</si>
  <si>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</si>
  <si>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</si>
  <si>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</si>
  <si>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</si>
  <si>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</si>
  <si>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</si>
  <si>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</si>
  <si>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</si>
  <si>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</si>
  <si>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</si>
  <si>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</si>
  <si>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</si>
  <si>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</si>
  <si>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</si>
  <si>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</si>
  <si>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</si>
  <si>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</si>
  <si>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</si>
  <si>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</si>
  <si>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</si>
  <si>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</si>
  <si>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</si>
  <si>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</si>
  <si>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</si>
  <si>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</si>
  <si>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</si>
  <si>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</si>
  <si>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</si>
  <si>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</si>
  <si>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</si>
  <si>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</si>
  <si>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</si>
  <si>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</si>
  <si>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</si>
  <si>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</si>
  <si>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</si>
  <si>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</si>
  <si>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</si>
  <si>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</si>
  <si>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</si>
  <si>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</si>
  <si>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</si>
  <si>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</si>
  <si>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</si>
  <si>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</si>
  <si>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</si>
  <si>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</si>
  <si>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</si>
  <si>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</si>
  <si>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</si>
  <si>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</si>
  <si>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</si>
  <si>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</si>
  <si>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</si>
  <si>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</si>
  <si>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</si>
  <si>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</si>
  <si>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</si>
  <si>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</si>
  <si>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</si>
  <si>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</si>
  <si>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</si>
  <si>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</si>
  <si>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</si>
  <si>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</si>
  <si>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</si>
  <si>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</si>
  <si>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</si>
  <si>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</si>
  <si>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</si>
  <si>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</si>
  <si>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</si>
  <si>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</si>
  <si>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</si>
  <si>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</si>
  <si>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</si>
  <si>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</si>
  <si>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</si>
  <si>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</si>
  <si>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</si>
  <si>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</si>
  <si>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</si>
  <si>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</si>
  <si>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</si>
  <si>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</si>
  <si>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</si>
  <si>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</si>
  <si>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</si>
  <si>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</si>
  <si>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</si>
  <si>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</si>
  <si>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</si>
  <si>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</si>
  <si>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</si>
  <si>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</si>
  <si>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</si>
  <si>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</si>
  <si>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</si>
  <si>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</si>
  <si>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</si>
  <si>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</si>
  <si>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</si>
  <si>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</si>
  <si>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</si>
  <si>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</si>
  <si>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</si>
  <si>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</si>
  <si>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</si>
  <si>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</si>
  <si>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</si>
  <si>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</si>
  <si>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</si>
  <si>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</si>
  <si>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</si>
  <si>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</si>
  <si>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</si>
  <si>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</si>
  <si>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</si>
  <si>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</si>
  <si>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</si>
  <si>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</si>
  <si>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</si>
  <si>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</si>
  <si>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</si>
  <si>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</si>
  <si>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</si>
  <si>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</si>
  <si>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</si>
  <si>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</si>
  <si>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</si>
  <si>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</si>
  <si>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</si>
  <si>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</si>
  <si>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</si>
  <si>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</si>
  <si>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</si>
  <si>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</si>
  <si>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</si>
  <si>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</si>
  <si>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</si>
  <si>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</si>
  <si>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</si>
  <si>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</si>
  <si>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</si>
  <si>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</si>
  <si>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</si>
  <si>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</si>
  <si>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</si>
  <si>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</si>
  <si>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</si>
  <si>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</si>
  <si>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</si>
  <si>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</si>
  <si>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</si>
  <si>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</si>
  <si>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</si>
  <si>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</si>
  <si>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</si>
  <si>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</si>
  <si>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</si>
  <si>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</si>
  <si>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</si>
  <si>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</si>
  <si>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</si>
  <si>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</si>
  <si>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</si>
  <si>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</si>
  <si>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</si>
  <si>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</si>
  <si>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</si>
  <si>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</si>
  <si>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</si>
  <si>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</si>
  <si>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</si>
  <si>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</si>
  <si>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</si>
  <si>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</si>
  <si>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</si>
  <si>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</si>
  <si>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</si>
  <si>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</si>
  <si>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</si>
  <si>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</si>
  <si>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</si>
  <si>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</si>
  <si>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</si>
  <si>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</si>
  <si>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</si>
  <si>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</si>
  <si>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</si>
  <si>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</si>
  <si>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</si>
  <si>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</si>
  <si>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</si>
  <si>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</si>
  <si>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</si>
  <si>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</si>
  <si>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</si>
  <si>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</si>
  <si>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</si>
  <si>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</si>
  <si>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</si>
  <si>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</si>
  <si>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</si>
  <si>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</si>
  <si>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</si>
  <si>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</si>
  <si>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</si>
  <si>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</si>
  <si>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</si>
  <si>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</si>
  <si>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</si>
  <si>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</si>
  <si>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</si>
  <si>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</si>
  <si>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</si>
  <si>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</si>
  <si>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</si>
  <si>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</si>
  <si>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</si>
  <si>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</si>
  <si>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</si>
  <si>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</si>
  <si>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</si>
  <si>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</si>
  <si>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</si>
  <si>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</si>
  <si>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</si>
  <si>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</si>
  <si>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</si>
  <si>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</si>
  <si>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</si>
  <si>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</si>
  <si>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</si>
  <si>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</si>
  <si>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</si>
  <si>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</si>
  <si>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</si>
  <si>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</si>
  <si>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</si>
  <si>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</si>
  <si>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</si>
  <si>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</si>
  <si>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</si>
  <si>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</si>
  <si>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</si>
  <si>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</si>
  <si>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</si>
  <si>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</si>
  <si>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</si>
  <si>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</si>
  <si>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</si>
  <si>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</si>
  <si>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</si>
  <si>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</si>
  <si>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</si>
  <si>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</si>
  <si>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</si>
  <si>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</si>
  <si>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</si>
  <si>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</si>
  <si>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</si>
  <si>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</si>
  <si>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</si>
  <si>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</si>
  <si>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</si>
  <si>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</si>
  <si>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</si>
  <si>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</si>
  <si>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</si>
  <si>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</si>
  <si>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</si>
  <si>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</si>
  <si>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</si>
  <si>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</si>
  <si>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</si>
  <si>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</si>
  <si>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</si>
  <si>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</si>
  <si>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</si>
  <si>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</si>
  <si>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</si>
  <si>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</si>
  <si>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</si>
  <si>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</si>
  <si>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</si>
  <si>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</si>
  <si>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</si>
  <si>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</si>
  <si>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</si>
  <si>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</si>
  <si>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</si>
  <si>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</si>
  <si>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</si>
  <si>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</si>
  <si>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</si>
  <si>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</si>
  <si>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</si>
  <si>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</si>
  <si>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</si>
  <si>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</si>
  <si>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</si>
  <si>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</si>
  <si>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</si>
  <si>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</si>
  <si>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</si>
  <si>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</si>
  <si>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</si>
  <si>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</si>
  <si>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</si>
  <si>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</si>
  <si>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</si>
  <si>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</si>
  <si>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</si>
  <si>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</si>
  <si>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</si>
  <si>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</si>
  <si>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</si>
  <si>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</si>
  <si>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</si>
  <si>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</si>
  <si>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</si>
  <si>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</si>
  <si>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</si>
  <si>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</si>
  <si>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</si>
  <si>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</si>
  <si>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</si>
  <si>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</si>
  <si>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</si>
  <si>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</si>
  <si>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</si>
  <si>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</si>
  <si>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</si>
  <si>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</si>
  <si>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</si>
  <si>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</si>
  <si>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</si>
  <si>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</si>
  <si>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</si>
  <si>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</si>
  <si>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</si>
  <si>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</si>
  <si>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</si>
  <si>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</si>
  <si>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</si>
  <si>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</si>
  <si>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</si>
  <si>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</si>
  <si>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</si>
  <si>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</si>
  <si>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</si>
  <si>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</si>
  <si>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</si>
  <si>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</si>
  <si>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</si>
  <si>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</si>
  <si>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</si>
  <si>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</si>
  <si>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</si>
  <si>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</si>
  <si>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</si>
  <si>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</si>
  <si>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</si>
  <si>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</si>
  <si>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</si>
  <si>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</si>
  <si>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</si>
  <si>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</si>
  <si>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</si>
  <si>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</si>
  <si>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</si>
  <si>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</si>
  <si>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</si>
  <si>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</si>
  <si>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</si>
  <si>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</si>
  <si>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</si>
  <si>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</si>
  <si>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</si>
  <si>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</si>
  <si>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</si>
  <si>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</si>
  <si>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</si>
  <si>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</si>
  <si>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</si>
  <si>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</si>
  <si>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</si>
  <si>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</si>
  <si>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</si>
  <si>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</si>
  <si>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</si>
  <si>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</si>
  <si>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</si>
  <si>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</si>
  <si>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</si>
  <si>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</si>
  <si>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</si>
  <si>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</si>
  <si>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</si>
  <si>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</si>
  <si>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</si>
  <si>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</si>
  <si>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</si>
  <si>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</si>
  <si>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</si>
  <si>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</si>
  <si>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</si>
  <si>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</si>
  <si>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</si>
  <si>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</si>
  <si>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</si>
  <si>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</si>
  <si>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</si>
  <si>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</si>
  <si>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</si>
  <si>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</si>
  <si>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</si>
  <si>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</si>
  <si>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</si>
  <si>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</si>
  <si>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</si>
  <si>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</si>
  <si>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</si>
  <si>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</si>
  <si>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</si>
  <si>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</si>
  <si>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</si>
  <si>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</si>
  <si>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</si>
  <si>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</si>
  <si>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</si>
  <si>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</si>
  <si>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</si>
  <si>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</si>
  <si>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</si>
  <si>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</si>
  <si>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</si>
  <si>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</si>
  <si>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</si>
  <si>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</si>
  <si>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</si>
  <si>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</si>
  <si>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</si>
  <si>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</si>
  <si>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</si>
  <si>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</si>
  <si>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</si>
  <si>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</si>
  <si>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</si>
  <si>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</si>
  <si>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</si>
  <si>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</si>
  <si>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</si>
  <si>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</si>
  <si>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</si>
  <si>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</si>
  <si>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</si>
  <si>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</si>
  <si>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</si>
  <si>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</si>
  <si>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</si>
  <si>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</si>
  <si>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</si>
  <si>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</si>
  <si>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</si>
  <si>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</si>
  <si>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</si>
  <si>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</si>
  <si>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</si>
  <si>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</si>
  <si>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</si>
  <si>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</si>
  <si>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</si>
  <si>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</si>
  <si>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</si>
  <si>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</si>
  <si>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</si>
  <si>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</si>
  <si>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</si>
  <si>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</si>
  <si>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</si>
  <si>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</si>
  <si>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</si>
  <si>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</si>
  <si>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</si>
  <si>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</si>
  <si>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</si>
  <si>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</si>
  <si>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</si>
  <si>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</si>
  <si>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</si>
  <si>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</si>
  <si>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</si>
  <si>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</si>
  <si>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</si>
  <si>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</si>
  <si>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</si>
  <si>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</si>
  <si>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</si>
  <si>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</si>
  <si>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</si>
  <si>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</si>
  <si>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</si>
  <si>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</si>
  <si>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</si>
  <si>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</si>
  <si>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</si>
  <si>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</si>
  <si>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</si>
  <si>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</si>
  <si>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</si>
  <si>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</si>
  <si>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</si>
  <si>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</si>
  <si>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</si>
  <si>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</si>
  <si>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</si>
  <si>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</si>
  <si>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</si>
  <si>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</si>
  <si>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</si>
  <si>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</si>
  <si>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</si>
  <si>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</si>
  <si>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</si>
  <si>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</si>
  <si>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</si>
  <si>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</si>
  <si>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</si>
  <si>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</si>
  <si>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</si>
  <si>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</si>
  <si>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</si>
  <si>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</si>
  <si>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</si>
  <si>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</si>
  <si>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</si>
  <si>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</si>
  <si>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</si>
  <si>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</si>
  <si>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</si>
  <si>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</si>
  <si>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</si>
  <si>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</si>
  <si>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</si>
  <si>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</si>
  <si>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</si>
  <si>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</si>
  <si>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</si>
  <si>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</si>
  <si>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</si>
  <si>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</si>
  <si>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</si>
  <si>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</si>
  <si>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</si>
  <si>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</si>
  <si>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</si>
  <si>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</si>
  <si>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</si>
  <si>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</si>
  <si>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</si>
  <si>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</si>
  <si>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</si>
  <si>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</si>
  <si>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</si>
  <si>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</si>
  <si>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</si>
  <si>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</si>
  <si>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</si>
  <si>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</si>
  <si>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</si>
  <si>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</si>
  <si>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</si>
  <si>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</si>
  <si>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</si>
  <si>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</si>
  <si>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</si>
  <si>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</si>
  <si>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</si>
  <si>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</si>
  <si>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</si>
  <si>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</si>
  <si>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</si>
  <si>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</si>
  <si>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</si>
  <si>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</si>
  <si>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</si>
  <si>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</si>
  <si>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</si>
  <si>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</si>
  <si>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</si>
  <si>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</si>
  <si>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</si>
  <si>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</si>
  <si>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</si>
  <si>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</si>
  <si>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</si>
  <si>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</si>
  <si>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</si>
  <si>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</si>
  <si>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</si>
  <si>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</si>
  <si>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</si>
  <si>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</si>
  <si>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</si>
  <si>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</si>
  <si>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</si>
  <si>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</si>
  <si>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</si>
  <si>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</si>
  <si>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</si>
  <si>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</si>
  <si>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</si>
  <si>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</si>
  <si>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</si>
  <si>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</si>
  <si>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</si>
  <si>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</si>
  <si>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</si>
  <si>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</si>
  <si>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</si>
  <si>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</si>
  <si>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</si>
  <si>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</si>
  <si>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</si>
  <si>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</si>
  <si>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</si>
  <si>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</si>
  <si>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</si>
  <si>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</si>
  <si>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</si>
  <si>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</si>
  <si>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</si>
  <si>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</si>
  <si>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</si>
  <si>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</si>
  <si>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</si>
  <si>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</si>
  <si>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</si>
  <si>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</si>
  <si>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</si>
  <si>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</si>
  <si>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</si>
  <si>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</si>
  <si>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</si>
  <si>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</si>
  <si>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</si>
  <si>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</si>
  <si>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</si>
  <si>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</si>
  <si>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</si>
  <si>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</si>
  <si>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</si>
  <si>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</si>
  <si>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</si>
  <si>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</si>
  <si>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</si>
  <si>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</si>
  <si>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</si>
  <si>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</si>
  <si>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</si>
  <si>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</si>
  <si>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</si>
  <si>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</si>
  <si>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</si>
  <si>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</si>
  <si>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</si>
  <si>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</si>
  <si>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</si>
  <si>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</si>
  <si>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</si>
  <si>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</si>
  <si>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</si>
  <si>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</si>
  <si>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</si>
  <si>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</si>
  <si>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</si>
  <si>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</si>
  <si>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</si>
  <si>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</si>
  <si>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</si>
  <si>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</si>
  <si>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</si>
  <si>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</si>
  <si>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</si>
  <si>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</si>
  <si>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</si>
  <si>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</si>
  <si>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</si>
  <si>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</si>
  <si>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</si>
  <si>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</si>
  <si>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</si>
  <si>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</si>
  <si>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</si>
  <si>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</si>
  <si>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</si>
  <si>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</si>
  <si>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</si>
  <si>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</si>
  <si>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</si>
  <si>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</si>
  <si>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</si>
  <si>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</si>
  <si>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</si>
  <si>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</si>
  <si>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</si>
  <si>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</si>
  <si>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</si>
  <si>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</si>
  <si>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</si>
  <si>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</si>
  <si>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</si>
  <si>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</si>
  <si>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</si>
  <si>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</si>
  <si>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</si>
  <si>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</si>
  <si>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</si>
  <si>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</si>
  <si>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</si>
  <si>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</si>
  <si>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</si>
  <si>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</si>
  <si>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</si>
  <si>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</si>
  <si>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</si>
  <si>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</si>
  <si>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</si>
  <si>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</si>
  <si>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</si>
  <si>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</si>
  <si>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</si>
  <si>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</si>
  <si>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</si>
  <si>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</si>
  <si>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</si>
  <si>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</si>
  <si>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</si>
  <si>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</si>
  <si>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</si>
  <si>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</si>
  <si>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</si>
  <si>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</si>
  <si>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</si>
  <si>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</si>
  <si>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</si>
  <si>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</si>
  <si>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</si>
  <si>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</si>
  <si>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</si>
  <si>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</si>
  <si>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</si>
  <si>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</si>
  <si>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</si>
  <si>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</si>
  <si>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</si>
  <si>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</si>
  <si>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</si>
  <si>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</si>
  <si>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</si>
  <si>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</si>
  <si>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</si>
  <si>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</si>
  <si>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</si>
  <si>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</si>
  <si>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</si>
  <si>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</si>
  <si>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</si>
  <si>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</si>
  <si>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</si>
  <si>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</si>
  <si>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</si>
  <si>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</si>
  <si>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</si>
  <si>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</si>
  <si>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</si>
  <si>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</si>
  <si>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</si>
  <si>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</si>
  <si>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</si>
  <si>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</si>
  <si>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</si>
  <si>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</si>
  <si>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</si>
  <si>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</si>
  <si>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</si>
  <si>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</si>
  <si>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</si>
  <si>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</si>
  <si>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</si>
  <si>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</si>
  <si>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</si>
  <si>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</si>
  <si>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</si>
  <si>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</si>
  <si>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</si>
  <si>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</si>
  <si>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</si>
  <si>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</si>
  <si>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</si>
  <si>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</si>
  <si>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</si>
  <si>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</si>
  <si>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</si>
  <si>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</si>
  <si>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</si>
  <si>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</si>
  <si>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</si>
  <si>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</si>
  <si>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</si>
  <si>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</si>
  <si>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</si>
  <si>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</si>
  <si>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</si>
  <si>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</si>
  <si>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</si>
  <si>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</si>
  <si>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</si>
  <si>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</si>
  <si>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</si>
  <si>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</si>
  <si>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</si>
  <si>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</si>
  <si>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</si>
  <si>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</si>
  <si>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</si>
  <si>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</si>
  <si>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</si>
  <si>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</si>
  <si>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</si>
  <si>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</si>
  <si>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</si>
  <si>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</si>
  <si>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</si>
  <si>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</si>
  <si>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</si>
  <si>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</si>
  <si>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</si>
  <si>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</si>
  <si>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</si>
  <si>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</si>
  <si>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</si>
  <si>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</si>
  <si>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</si>
  <si>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</si>
  <si>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</si>
  <si>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</si>
  <si>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</si>
  <si>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</si>
  <si>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</si>
  <si>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</si>
  <si>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</si>
  <si>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</si>
  <si>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</si>
  <si>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</si>
  <si>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</si>
  <si>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</si>
  <si>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</si>
  <si>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</si>
  <si>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</si>
  <si>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</si>
  <si>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</si>
  <si>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</si>
  <si>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</si>
  <si>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</si>
  <si>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</si>
  <si>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</si>
  <si>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</si>
  <si>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</si>
  <si>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</si>
  <si>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</si>
  <si>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</si>
  <si>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</si>
  <si>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</si>
  <si>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</si>
  <si>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</si>
  <si>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</si>
  <si>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</si>
  <si>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</si>
  <si>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</si>
  <si>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</si>
  <si>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</si>
  <si>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</si>
  <si>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</si>
  <si>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</si>
  <si>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</si>
  <si>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</si>
  <si>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</si>
  <si>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</si>
  <si>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</si>
  <si>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</si>
  <si>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</si>
  <si>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</si>
  <si>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</si>
  <si>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</si>
  <si>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</si>
  <si>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</si>
  <si>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</si>
  <si>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</si>
  <si>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</si>
  <si>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</si>
  <si>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</si>
  <si>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</si>
  <si>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</si>
  <si>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</si>
  <si>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</si>
  <si>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</si>
  <si>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</si>
  <si>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</si>
  <si>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</si>
  <si>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</si>
  <si>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</si>
  <si>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</si>
  <si>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</si>
  <si>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</si>
  <si>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</si>
  <si>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</si>
  <si>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</si>
  <si>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</si>
  <si>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</si>
  <si>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</si>
  <si>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</si>
  <si>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</si>
  <si>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</si>
  <si>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</si>
  <si>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</si>
  <si>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</si>
  <si>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</si>
  <si>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</si>
  <si>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</si>
  <si>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</si>
  <si>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</si>
  <si>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</si>
  <si>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</si>
  <si>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</si>
  <si>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</si>
  <si>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</si>
  <si>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</si>
  <si>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</si>
  <si>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</si>
  <si>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</si>
  <si>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</si>
  <si>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</si>
  <si>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</si>
  <si>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</si>
  <si>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</si>
  <si>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</si>
  <si>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</si>
  <si>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</si>
  <si>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</si>
  <si>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</si>
  <si>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</si>
  <si>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</si>
  <si>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</si>
  <si>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</si>
  <si>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</si>
  <si>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</si>
  <si>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</si>
  <si>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</si>
  <si>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</si>
  <si>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</si>
  <si>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</si>
  <si>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</si>
  <si>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</si>
  <si>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</si>
  <si>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</si>
  <si>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</si>
  <si>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</si>
  <si>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</si>
  <si>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</si>
  <si>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</si>
  <si>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</si>
  <si>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</si>
  <si>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</si>
  <si>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</si>
  <si>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</si>
  <si>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</si>
  <si>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</si>
  <si>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</si>
  <si>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</si>
  <si>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</si>
  <si>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</si>
  <si>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</si>
  <si>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</si>
  <si>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</si>
  <si>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</si>
  <si>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</si>
  <si>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</si>
  <si>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</si>
  <si>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</si>
  <si>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</si>
  <si>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</si>
  <si>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</si>
  <si>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</si>
  <si>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</si>
  <si>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</si>
  <si>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</si>
  <si>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</si>
  <si>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</si>
  <si>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</si>
  <si>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</si>
  <si>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</si>
  <si>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</si>
  <si>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</si>
  <si>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</si>
  <si>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</si>
  <si>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</si>
  <si>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</si>
  <si>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</si>
  <si>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</si>
  <si>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</si>
  <si>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</si>
  <si>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</si>
  <si>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</si>
  <si>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</si>
  <si>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</si>
  <si>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</si>
  <si>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</si>
  <si>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</si>
  <si>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</si>
  <si>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</si>
  <si>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</si>
  <si>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</si>
  <si>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</si>
  <si>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</si>
  <si>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</si>
  <si>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</si>
  <si>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</si>
  <si>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</si>
  <si>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</si>
  <si>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</si>
  <si>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</si>
  <si>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</si>
  <si>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</si>
  <si>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</si>
  <si>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</si>
  <si>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</si>
  <si>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</si>
  <si>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</si>
  <si>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</si>
  <si>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</si>
  <si>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</si>
  <si>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</si>
  <si>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</si>
  <si>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</si>
  <si>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</si>
  <si>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</si>
  <si>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</si>
  <si>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</si>
  <si>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</si>
  <si>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</si>
  <si>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</si>
  <si>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</si>
  <si>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</si>
  <si>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</si>
  <si>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</si>
  <si>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</si>
  <si>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</si>
  <si>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</si>
  <si>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</si>
  <si>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</si>
  <si>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</si>
  <si>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</si>
  <si>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</si>
  <si>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</si>
  <si>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</si>
  <si>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</si>
  <si>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</si>
  <si>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</si>
  <si>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</si>
  <si>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</si>
  <si>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</si>
  <si>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</si>
  <si>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</si>
  <si>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</si>
  <si>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</si>
  <si>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</si>
  <si>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</si>
  <si>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</si>
  <si>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</si>
  <si>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</si>
  <si>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</si>
  <si>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</si>
  <si>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</si>
  <si>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</si>
  <si>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</si>
  <si>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</si>
  <si>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</si>
  <si>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</si>
  <si>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</si>
  <si>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</si>
  <si>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</si>
  <si>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</si>
  <si>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</si>
  <si>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</si>
  <si>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</si>
  <si>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</si>
  <si>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</si>
  <si>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</si>
  <si>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</si>
  <si>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</si>
  <si>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</si>
  <si>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</si>
  <si>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</si>
  <si>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</si>
  <si>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</si>
  <si>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</si>
  <si>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</si>
  <si>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</si>
  <si>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</si>
  <si>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</si>
  <si>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</si>
  <si>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</si>
  <si>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</si>
  <si>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</si>
  <si>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</si>
  <si>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</si>
  <si>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</si>
  <si>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</si>
  <si>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</si>
  <si>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</si>
  <si>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</si>
  <si>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</si>
  <si>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</si>
  <si>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</si>
  <si>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</si>
  <si>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</si>
  <si>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</si>
  <si>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</si>
  <si>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</si>
  <si>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</si>
  <si>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</si>
  <si>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</si>
  <si>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</si>
  <si>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</si>
  <si>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</si>
  <si>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</si>
  <si>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</si>
  <si>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</si>
  <si>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</si>
  <si>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</si>
  <si>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</si>
  <si>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</si>
  <si>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</si>
  <si>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</si>
  <si>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</si>
  <si>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</si>
  <si>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</si>
  <si>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</si>
  <si>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</si>
  <si>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</si>
  <si>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</si>
  <si>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</si>
  <si>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</si>
  <si>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</si>
  <si>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</si>
  <si>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</si>
  <si>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</si>
  <si>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</si>
  <si>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</si>
  <si>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</si>
  <si>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</si>
  <si>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</si>
  <si>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</si>
  <si>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</si>
  <si>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</si>
  <si>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</si>
  <si>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</si>
  <si>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</si>
  <si>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</si>
  <si>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</si>
  <si>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</si>
  <si>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</si>
  <si>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</si>
  <si>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</si>
  <si>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</si>
  <si>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</si>
  <si>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</si>
  <si>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</si>
  <si>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</si>
  <si>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</si>
  <si>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</si>
  <si>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</si>
  <si>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</si>
  <si>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</si>
  <si>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</si>
  <si>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</si>
  <si>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</si>
  <si>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</si>
  <si>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</si>
  <si>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</si>
  <si>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</si>
  <si>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</si>
  <si>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</si>
  <si>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</si>
  <si>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</si>
  <si>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</si>
  <si>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</si>
  <si>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</si>
  <si>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</si>
  <si>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</si>
  <si>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</si>
  <si>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</si>
  <si>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</si>
  <si>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</si>
  <si>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</si>
  <si>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</si>
  <si>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</si>
  <si>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</si>
  <si>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</si>
  <si>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</si>
  <si>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</si>
  <si>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</si>
  <si>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</si>
  <si>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</si>
  <si>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</si>
  <si>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</si>
  <si>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</si>
  <si>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</si>
  <si>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</si>
  <si>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</si>
  <si>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</si>
  <si>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</si>
  <si>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</si>
  <si>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</si>
  <si>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</si>
  <si>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</si>
  <si>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</si>
  <si>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</si>
  <si>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</si>
  <si>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</si>
  <si>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</si>
  <si>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</si>
  <si>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</si>
  <si>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</si>
  <si>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</si>
  <si>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</si>
  <si>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</si>
  <si>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</si>
  <si>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</si>
  <si>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</si>
  <si>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</si>
  <si>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</si>
  <si>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</si>
  <si>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</si>
  <si>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</si>
  <si>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</si>
  <si>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</si>
  <si>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</si>
  <si>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</si>
  <si>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</si>
  <si>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</si>
  <si>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</si>
  <si>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</si>
  <si>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</si>
  <si>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</si>
  <si>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</si>
  <si>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</si>
  <si>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</si>
  <si>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</si>
  <si>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</si>
  <si>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</si>
  <si>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</si>
  <si>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</si>
  <si>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</si>
  <si>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</si>
  <si>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</si>
  <si>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</si>
  <si>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</si>
  <si>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</si>
  <si>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</si>
  <si>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</si>
  <si>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</si>
  <si>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</si>
  <si>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</si>
  <si>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</si>
  <si>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</si>
  <si>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</si>
  <si>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</si>
  <si>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</si>
  <si>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</si>
  <si>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</si>
  <si>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</si>
  <si>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</si>
  <si>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</si>
  <si>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</si>
  <si>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</si>
  <si>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</si>
  <si>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</si>
  <si>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</si>
  <si>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</si>
  <si>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</si>
  <si>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</si>
  <si>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</si>
  <si>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</si>
  <si>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team reached found vandalism issue and team still at site to try to fixed</t>
  </si>
  <si>
    <t xml:space="preserve"> PCM-20251018-00001678 </t>
  </si>
  <si>
    <t xml:space="preserve">Access road issue </t>
  </si>
  <si>
    <t xml:space="preserve"> PCM-20251018-00001730</t>
  </si>
  <si>
    <t>EM team on the way need 30 Min</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</si>
  <si>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</si>
  <si>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</si>
  <si>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</si>
  <si>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</si>
  <si>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</si>
  <si>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</si>
  <si>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</si>
  <si>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</si>
  <si>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</si>
  <si>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</si>
  <si>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TT-20251018-01594-waiting seperate TT</t>
  </si>
  <si>
    <t>EM Team on the way ETA: 20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</si>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</sst>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285.80815798611002</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5.3128454861071077</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45948.756583912036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45948.756583912036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45948.756583912036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45948.756583912036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45948.756583912036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45948.756583912036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45948.756583912036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45948.756583912036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45948.756583912036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45948.756583912036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45948.756583912036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45948.756583912036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45948.756583912036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45948.756583912036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45948.756583912036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45948.756583912036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45948.756583912036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45948.756583912036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45948.756583912036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45948.756583912036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45948.756583912036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45948.756583912036</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45948.756583912036</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45948.756583912036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45948.756583912036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45948.756583912036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45948.756583912036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45948.756583912036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45948.756583912036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45948.756583912036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45948.756583912036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45948.756583912036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45948.756583912036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45948.756583912036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45948.756583912036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45948.756583912036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45948.756583912036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45948.756583912036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45948.756583912036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45948.756583912036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45948.756583912036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45948.756583912036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45948.756583912036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45948.756583912036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45948.756583912036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45948.756583912036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45948.756583912036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45948.756583912036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45948.756583912036</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45948.756583912036</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45948.756583912036</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45948.756583912036</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45948.756583912036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45948.756583912036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45948.756583912036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45948.756583912036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45948.756583912036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45948.756583912036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45948.756583912036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45948.756583912036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45948.756583912036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45948.756583912036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45948.756583912036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45948.756583912036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45948.756583912036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45948.756583912036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45948.756583912036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45948.756583912036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45948.756583912036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45948.756583912036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45948.756583912036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45948.756583912036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45948.756583912036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45948.756583912036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45948.756583912036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45948.756583912036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45948.756583912036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45948.756583912036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45948.756583912036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45948.756583912036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45948.756583912036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45948.756583912036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45948.756583912036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45948.756583912036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45948.756583912036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45948.756583912036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45948.756583912036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45948.756583912036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45948.756583912036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45948.756583912036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45948.756583912036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45948.756583912036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45948.756583912036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45948.756583912036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45948.756583912036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45948.756583912036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45948.756583912036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45948.756583912036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45948.756583912036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45948.756583912036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45948.756583912036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45948.756583912036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45948.756583912036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45948.756583912036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45948.756583912036</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45948.756583912036</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45948.756583912036</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45948.756583912036</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142.02950057870476</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123.75674594907468</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4.2608084490711917</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45948.756583912036</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45948.756583912036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45948.756583912036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45948.756583912036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45948.756583912036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45948.756583912036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R2</v>
      </c>
      <c r="C12" s="18"/>
      <c r="D12" s="18" t="s">
        <v>30511</v>
      </c>
      <c r="E12" s="116"/>
      <c r="F12" s="117"/>
      <c r="G12" s="118">
        <f ca="1">IFERROR(NOW()-F12,"-")</f>
        <v>45948.756583912036</v>
      </c>
      <c r="H12" s="117"/>
      <c r="I12" s="18" t="str">
        <f>IFERROR(VLOOKUP(D12,DB!A:F,6,0),"")</f>
        <v>SCECO</v>
      </c>
      <c r="J12" s="18" t="str">
        <f>IFERROR(VLOOKUP(D12,DB!A:G,7,0),"")</f>
        <v>Good</v>
      </c>
      <c r="K12" s="19"/>
      <c r="L12" s="18" t="str">
        <f>IFERROR(VLOOKUP(D12,DB!A:I,9,0),"")</f>
        <v>Latis</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45948.756583912036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45948.756583912036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45948.756583912036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45948.756583912036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45948.756583912036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45948.756583912036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45948.756583912036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45948.756583912036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45948.756583912036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45948.756583912036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45948.756583912036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45948.756583912036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45948.756583912036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45948.756583912036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45948.756583912036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45948.756583912036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45948.756583912036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45948.756583912036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45948.756583912036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45948.756583912036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45948.756583912036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45948.756583912036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45948.756583912036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45948.756583912036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45948.756583912036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45948.756583912036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45948.756583912036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45948.756583912036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45948.756583912036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45948.756583912036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45948.756583912036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45948.756583912036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45948.756583912036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45948.756583912036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45948.756583912036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45948.756583912036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45948.756583912036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45948.756583912036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45948.756583912036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45948.756583912036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45948.756583912036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45948.756583912036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45948.756583912036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45948.756583912036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45948.756583912036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45948.756583912036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45948.756583912036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45948.756583912036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45948.756583912036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45948.756583912036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45948.756583912036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45948.756583912036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45948.756583912036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45948.756583912036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45948.756583912036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45948.756583912036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45948.756583912036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45948.756583912036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45948.756583912036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45948.756583912036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45948.756583912036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45948.756583912036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45948.756583912036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45948.756583912036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45948.756583912036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45948.756583912036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45948.756583912036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45948.756583912036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45948.756583912036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45948.756583912036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45948.756583912036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45948.756583912036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45948.756583912036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45948.756583912036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45948.756583912036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45948.756583912036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45948.756583912036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45948.756583912036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45948.756583912036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45948.756583912036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45948.756583912036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45948.756583912036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45948.756583912036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45948.756583912036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45948.756583912036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45948.756583912036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45948.756583912036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45948.756583912036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45948.756583912036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45948.756583912036</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45948.756583912036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45948.756583912036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45948.756583912036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45948.756583912036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45948.756583912036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45948.756583912036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45948.756583912036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45948.756583912036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45948.756583912036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45948.756583912036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45948.756583912036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45948.756583912036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45948.756583912036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45948.756583912036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45948.756583912036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45948.756583912036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45948.756583912036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45948.756583912036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45948.756583912036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45948.756583912036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45948.756583912036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45948.756583912036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45948.756583912036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45948.756583912036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45948.756583912036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45948.756583912036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45948.756583912036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45948.756583912036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45948.756583912036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45948.756583912036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45948.756583912036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45948.756583912036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45948.756583912036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45948.756583912036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45948.756583912036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45948.756583912036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45948.756583912036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45948.756583912036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45948.756583912036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45948.756583912036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45948.756583912036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45948.756583912036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45948.756583912036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45948.756583912036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45948.756583912036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45948.756583912036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45948.756583912036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45948.756583912036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45948.756583912036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45948.756583912036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45948.756583912036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45948.756583912036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45948.756583912036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45948.756583912036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45948.756583912036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45948.756583912036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45948.756583912036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45948.756583912036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45948.756583912036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45948.756583912036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45948.756583912036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45948.756583912036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45948.756583912036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45948.756583912036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45948.756583912036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45948.756583912036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45948.756583912036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45948.756583912036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45948.756583912036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45948.756583912036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45948.756583912036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45948.756583912036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45948.756583912036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45948.756583912036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45948.756583912036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45948.756583912036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45948.756583912036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45948.756583912036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45948.756583912036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45948.756583912036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45948.756583912036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45948.756583912036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45948.756583912036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45948.756583912036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45948.756583912036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45948.756583912036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45948.756583912036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45948.756583912036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45948.756583912036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45948.756583912036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45948.756583912036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45948.756583912036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45948.756583912036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45948.756583912036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45948.756583912036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45948.756583912036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45948.756583912036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45948.756583912036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45948.756583912036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45948.756583912036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45948.756583912036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45948.756583912036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45948.756583912036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45948.756583912036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45948.756583912036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45948.756583912036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45948.756583912036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45948.756583912036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45948.756583912036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45948.756583912036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45948.756583912036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45948.756583912036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45948.756583912036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45948.756583912036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45948.756583912036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45948.756583912036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45948.756583912036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45948.756583912036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45948.756583912036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45948.756583912036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45948.756583912036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45948.756583912036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45948.756583912036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45948.756583912036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45948.756583912036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45948.756583912036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45948.756583912036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45948.756583912036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45948.756583912036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45948.756583912036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45948.756583912036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45948.756583912036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45948.756583912036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45948.756583912036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45948.756583912036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45948.756583912036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45948.756583912036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45948.756583912036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45948.756583912036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45948.756583912036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45948.756583912036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45948.756583912036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45948.756583912036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45948.756583912036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45948.756583912036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45948.756583912036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45948.756583912036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45948.756583912036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45948.756583912036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45948.756583912036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45948.756583912036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45948.756583912036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45948.756583912036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45948.756583912036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45948.756583912036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45948.756583912036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45948.756583912036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45948.756583912036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45948.756583912036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45948.756583912036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45948.756583912036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45948.756583912036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45948.756583912036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45948.756583912036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45948.756583912036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45948.756583912036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45948.756583912036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45948.756583912036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45948.756583912036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45948.756583912036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45948.756583912036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45948.756583912036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45948.756583912036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45948.756583912036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45948.756583912036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45948.756583912036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45948.756583912036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45948.756583912036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45948.756583912036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45948.756583912036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45948.756583912036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45948.756583912036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45948.756583912036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45948.756583912036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45948.756583912036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45948.756583912036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45948.756583912036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45948.756583912036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45948.756583912036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45948.756583912036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45948.756583912036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45948.756583912036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45948.756583912036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45948.756583912036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45948.756583912036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45948.756583912036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45948.756583912036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45948.756583912036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45948.756583912036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45948.756583912036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45948.756583912036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45948.756583912036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45948.756583912036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45948.756583912036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45948.756583912036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45948.756583912036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45948.756583912036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45948.756583912036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45948.756583912036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45948.756583912036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45948.756583912036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45948.756583912036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45948.756583912036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45948.756583912036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45948.756583912036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45948.756583912036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45948.756583912036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45948.756583912036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45948.756583912036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45948.756583912036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45948.756583912036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45948.756583912036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45948.756583912036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45948.756583912036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45948.756583912036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45948.756583912036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45948.756583912036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45948.756583912036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45948.756583912036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45948.756583912036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45948.756583912036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45948.756583912036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45948.756583912036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45948.756583912036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45948.756583912036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45948.756583912036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45948.756583912036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45948.756583912036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45948.756583912036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45948.756583912036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45948.756583912036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45948.756583912036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45948.756583912036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45948.756583912036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45948.756583912036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45948.756583912036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45948.756583912036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45948.756583912036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45948.756583912036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45948.756583912036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45948.756583912036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45948.756583912036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45948.756583912036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45948.756583912036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45948.756583912036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45948.756583912036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45948.756583912036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45948.756583912036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45948.756583912036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45948.756583912036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45948.756583912036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45948.756583912036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45948.756583912036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45948.756583912036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45948.756583912036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45948.756583912036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45948.756583912036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45948.756583912036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45948.756583912036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45948.756583912036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45948.756583912036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45948.756583912036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45948.756583912036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45948.756583912036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45948.756583912036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45948.756583912036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45948.756583912036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45948.756583912036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45948.756583912036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45948.756583912036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45948.756583912036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45948.756583912036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45948.756583912036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45948.756583912036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45948.756583912036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45948.756583912036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45948.756583912036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45948.756583912036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45948.756583912036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45948.756583912036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45948.756583912036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45948.756583912036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45948.756583912036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45948.756583912036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45948.756583912036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45948.756583912036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45948.756583912036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45948.756583912036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45948.756583912036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45948.756583912036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45948.756583912036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45948.756583912036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45948.756583912036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45948.756583912036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45948.756583912036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45948.756583912036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45948.756583912036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45948.756583912036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45948.756583912036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45948.756583912036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45948.756583912036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45948.756583912036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45948.756583912036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45948.756583912036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45948.756583912036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45948.756583912036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45948.756583912036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45948.756583912036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45948.756583912036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45948.756583912036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45948.756583912036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45948.756583912036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45948.756583912036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45948.756583912036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45948.756583912036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45948.756583912036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45948.756583912036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45948.756583912036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45948.756583912036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45948.756583912036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45948.756583912036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45948.756583912036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45948.756583912036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45948.756583912036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45948.756583912036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45948.756583912036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45948.756583912036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45948.756583912036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45948.756583912036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45948.756583912036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45948.756583912036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45948.756583912036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45948.756583912036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45948.756583912036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45948.756583912036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45948.756583912036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45948.756583912036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45948.756583912036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45948.756583912036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45948.756583912036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45948.756583912036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45948.756583912036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45948.756583912036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45948.756583912036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45948.756583912036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45948.756583912036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45948.756583912036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45948.756583912036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45948.756583912036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45948.756583912036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45948.756583912036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45948.756583912036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45948.756583912036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45948.756583912036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45948.756583912036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45948.756583912036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45948.756583912036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45948.756583912036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45948.756583912036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45948.756583912036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45948.756583912036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45948.756583912036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45948.756583912036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45948.756583912036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45948.756583912036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45948.756583912036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45948.756583912036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45948.756583912036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45948.756583912036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45948.756583912036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45948.756583912036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45948.756583912036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45948.756583912036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45948.756583912036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45948.756583912036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45948.756583912036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45948.756583912036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45948.756583912036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45948.756583912036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45948.756583912036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45948.756583912036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45948.756583912036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45948.756583912036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45948.756583912036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45948.756583912036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45948.756583912036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45948.756583912036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45948.756583912036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45948.756583912036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45948.756583912036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45948.756583912036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45948.756583912036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45948.756583912036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45948.756583912036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45948.756583912036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45948.756583912036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45948.756583912036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45948.756583912036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45948.756583912036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45948.756583912036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45948.756583912036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45948.756583912036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45948.756583912036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45948.756583912036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45948.756583912036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45948.756583912036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45948.756583912036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45948.756583912036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45948.756583912036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45948.756583912036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45948.756583912036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45948.756583912036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45948.756583912036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45948.756583912036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45948.756583912036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45948.756583912036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45948.756583912036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45948.756583912036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45948.756583912036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45948.756583912036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45948.756583912036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45948.756583912036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45948.756583912036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45948.756583912036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45948.756583912036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45948.756583912036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45948.756583912036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45948.756583912036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45948.756583912036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45948.756583912036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45948.756583912036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45948.756583912036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45948.756583912036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45948.756583912036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45948.756583912036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45948.756583912036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45948.756583912036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45948.756583912036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45948.756583912036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45948.756583912036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45948.756583912036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45948.756583912036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45948.756583912036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45948.756583912036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45948.756583912036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45948.756583912036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45948.756583912036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45948.756583912036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45948.756583912036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45948.756583912036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45948.756583912036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45948.756583912036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45948.756583912036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45948.756583912036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45948.756583912036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45948.756583912036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45948.756583912036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45948.756583912036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45948.756583912036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45948.756583912036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45948.756583912036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45948.756583912036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45948.756583912036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45948.756583912036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45948.756583912036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45948.756583912036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45948.756583912036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45948.756583912036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45948.756583912036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45948.756583912036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45948.756583912036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45948.756583912036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45948.756583912036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45948.756583912036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45948.756583912036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45948.756583912036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45948.756583912036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45948.756583912036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45948.756583912036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45948.756583912036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45948.756583912036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45948.756583912036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45948.756583912036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45948.756583912036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45948.756583912036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45948.756583912036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45948.756583912036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45948.756583912036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45948.756583912036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45948.756583912036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45948.756583912036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45948.756583912036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45948.756583912036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45948.756583912036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45948.756583912036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45948.756583912036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45948.756583912036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45948.756583912036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45948.756583912036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45948.756583912036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45948.756583912036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45948.756583912036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45948.756583912036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45948.756583912036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45948.756583912036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45948.756583912036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45948.756583912036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45948.756583912036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45948.756583912036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45948.756583912036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45948.756583912036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45948.756583912036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45948.756583912036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45948.756583912036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45948.756583912036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45948.756583912036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45948.756583912036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45948.756583912036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45948.756583912036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45948.756583912036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45948.756583912036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45948.756583912036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45948.756583912036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45948.756583912036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45948.756583912036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45948.756583912036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45948.756583912036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45948.756583912036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45948.756583912036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45948.756583912036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45948.756583912036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45948.756583912036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45948.756583912036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45948.756583912036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45948.756583912036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45948.756583912036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45948.756583912036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45948.756583912036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45948.756583912036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45948.756583912036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45948.756583912036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45948.756583912036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45948.756583912036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45948.756583912036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45948.756583912036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45948.756583912036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45948.756583912036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45948.756583912036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45948.756583912036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45948.756583912036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45948.756583912036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45948.756583912036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45948.756583912036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45948.756583912036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45948.756583912036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45948.756583912036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45948.756583912036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45948.756583912036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45948.756583912036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45948.756583912036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45948.756583912036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45948.756583912036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45948.756583912036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45948.756583912036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45948.756583912036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45948.756583912036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45948.756583912036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45948.756583912036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45948.756583912036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45948.756583912036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45948.756583912036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45948.756583912036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45948.756583912036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45948.756583912036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45948.756583912036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45948.756583912036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45948.756583912036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45948.756583912036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45948.756583912036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45948.756583912036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45948.756583912036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45948.756583912036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45948.756583912036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45948.756583912036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45948.756583912036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45948.756583912036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45948.756583912036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45948.756583912036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45948.756583912036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45948.756583912036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45948.756583912036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45948.756583912036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45948.756583912036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45948.756583912036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45948.756583912036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45948.756583912036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45948.756583912036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45948.756583912036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45948.756583912036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45948.756583912036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45948.756583912036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45948.756583912036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45948.756583912036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45948.756583912036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45948.756583912036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45948.756583912036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45948.756583912036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45948.756583912036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45948.756583912036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45948.756583912036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45948.756583912036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45948.756583912036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45948.756583912036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45948.756583912036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45948.756583912036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45948.756583912036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45948.756583912036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45948.756583912036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45948.756583912036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45948.756583912036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45948.756583912036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45948.756583912036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45948.756583912036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45948.756583912036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45948.756583912036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45948.756583912036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45948.756583912036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45948.756583912036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45948.756583912036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45948.756583912036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45948.756583912036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45948.756583912036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45948.756583912036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45948.756583912036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45948.756583912036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45948.756583912036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45948.756583912036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45948.756583912036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45948.756583912036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45948.756583912036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45948.756583912036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45948.756583912036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45948.756583912036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45948.756583912036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45948.756583912036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45948.756583912036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45948.756583912036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45948.756583912036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45948.756583912036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45948.756583912036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45948.756583912036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45948.756583912036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45948.756583912036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45948.756583912036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45948.756583912036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45948.756583912036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45948.756583912036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45948.756583912036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45948.756583912036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45948.756583912036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45948.756583912036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45948.756583912036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45948.756583912036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45948.756583912036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45948.756583912036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45948.756583912036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45948.756583912036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45948.756583912036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45948.756583912036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45948.756583912036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45948.756583912036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45948.756583912036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45948.756583912036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45948.756583912036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45948.756583912036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45948.756583912036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45948.756583912036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45948.756583912036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45948.756583912036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45948.756583912036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45948.756583912036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45948.756583912036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45948.756583912036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45948.756583912036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45948.756583912036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45948.756583912036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45948.756583912036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45948.756583912036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45948.756583912036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45948.756583912036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45948.756583912036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45948.756583912036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45948.756583912036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45948.756583912036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45948.756583912036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45948.756583912036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45948.756583912036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45948.756583912036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45948.756583912036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45948.756583912036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45948.756583912036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45948.756583912036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45948.756583912036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45948.756583912036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45948.756583912036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45948.756583912036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45948.756583912036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45948.756583912036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45948.756583912036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45948.756583912036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45948.756583912036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45948.756583912036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45948.756583912036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45948.756583912036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45948.756583912036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45948.756583912036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45948.756583912036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45948.756583912036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45948.756583912036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45948.756583912036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45948.756583912036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45948.756583912036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45948.756583912036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45948.756583912036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45948.756583912036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45948.756583912036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45948.756583912036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45948.756583912036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45948.756583912036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45948.756583912036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45948.756583912036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45948.756583912036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45948.756583912036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45948.756583912036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45948.756583912036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45948.756583912036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45948.756583912036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45948.756583912036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45948.756583912036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45948.756583912036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45948.756583912036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45948.756583912036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45948.756583912036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45948.756583912036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45948.756583912036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45948.756583912036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45948.756583912036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45948.756583912036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45948.756583912036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45948.756583912036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45948.756583912036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45948.756583912036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45948.756583912036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45948.756583912036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45948.756583912036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45948.756583912036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45948.756583912036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45948.756583912036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45948.756583912036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45948.756583912036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45948.756583912036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45948.756583912036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45948.756583912036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45948.756583912036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45948.756583912036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45948.756583912036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45948.756583912036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45948.756583912036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45948.756583912036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45948.756583912036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45948.756583912036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45948.756583912036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45948.756583912036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45948.756583912036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45948.756583912036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45948.756583912036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45948.756583912036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45948.756583912036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45948.756583912036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45948.756583912036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45948.756583912036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45948.756583912036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45948.756583912036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45948.756583912036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45948.756583912036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45948.756583912036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45948.756583912036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45948.756583912036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45948.756583912036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45948.756583912036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45948.756583912036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45948.756583912036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45948.756583912036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45948.756583912036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45948.756583912036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45948.756583912036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45948.756583912036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45948.756583912036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45948.756583912036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45948.756583912036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45948.756583912036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45948.756583912036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45948.756583912036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45948.756583912036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45948.756583912036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45948.756583912036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45948.756583912036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45948.756583912036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45948.756583912036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45948.756583912036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45948.756583912036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45948.756583912036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45948.756583912036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45948.756583912036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45948.756583912036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45948.756583912036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45948.756583912036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45948.756583912036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45948.756583912036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45948.756583912036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45948.756583912036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45948.756583912036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45948.756583912036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45948.756583912036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45948.756583912036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45948.756583912036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45948.756583912036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45948.756583912036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45948.756583912036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45948.756583912036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45948.756583912036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45948.756583912036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45948.756583912036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45948.756583912036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45948.756583912036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45948.756583912036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45948.756583912036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45948.756583912036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45948.756583912036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45948.756583912036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45948.756583912036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45948.756583912036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45948.756583912036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45948.756583912036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45948.756583912036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45948.756583912036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45948.756583912036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45948.756583912036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45948.756583912036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45948.756583912036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45948.756583912036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45948.756583912036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45948.756583912036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45948.756583912036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45948.756583912036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45948.756583912036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45948.756583912036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45948.756583912036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45948.756583912036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45948.756583912036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45948.756583912036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45948.756583912036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45948.756583912036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45948.756583912036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45948.756583912036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45948.756583912036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45948.756583912036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45948.756583912036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45948.756583912036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45948.756583912036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45948.756583912036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45948.756583912036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45948.756583912036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45948.756583912036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45948.756583912036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45948.756583912036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45948.756583912036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45948.756583912036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45948.756583912036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45948.756583912036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45948.756583912036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45948.756583912036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45948.756583912036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45948.756583912036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45948.756583912036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45948.756583912036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45948.756583912036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45948.756583912036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45948.756583912036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45948.756583912036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45948.756583912036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45948.756583912036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45948.756583912036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45948.756583912036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45948.756583912036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45948.756583912036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45948.756583912036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45948.756583912036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45948.756583912036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45948.756583912036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45948.756583912036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45948.756583912036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45948.756583912036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45948.756583912036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45948.756583912036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45948.756583912036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45948.756583912036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45948.756583912036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45948.756583912036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45948.756583912036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45948.756583912036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45948.756583912036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45948.756583912036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45948.756583912036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45948.756583912036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45948.756583912036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45948.756583912036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45948.756583912036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45948.756583912036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45948.756583912036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45948.756583912036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45948.756583912036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45948.756583912036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45948.756583912036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45948.756583912036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45948.756583912036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45948.756583912036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45948.756583912036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45948.756583912036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45948.756583912036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45948.756583912036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45948.756583912036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45948.756583912036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45948.756583912036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45948.756583912036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45948.756583912036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45948.756583912036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45948.756583912036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45948.756583912036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45948.756583912036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45948.756583912036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45948.756583912036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45948.756583912036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45948.756583912036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45948.756583912036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45948.756583912036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45948.756583912036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45948.756583912036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45948.756583912036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45948.756583912036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45948.756583912036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45948.756583912036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45948.756583912036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45948.756583912036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45948.756583912036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45948.756583912036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45948.756583912036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45948.756583912036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45948.756583912036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45948.756583912036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45948.756583912036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45948.756583912036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45948.756583912036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45948.756583912036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45948.756583912036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45948.756583912036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45948.756583912036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45948.756583912036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45948.756583912036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45948.756583912036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45948.756583912036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45948.756583912036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45948.756583912036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45948.756583912036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45948.756583912036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45948.756583912036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45948.756583912036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45948.756583912036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45948.756583912036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45948.756583912036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45948.756583912036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45948.756583912036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45948.756583912036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45948.756583912036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45948.756583912036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45948.756583912036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45948.756583912036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45948.756583912036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45948.756583912036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45948.756583912036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45948.756583912036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45948.756583912036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45948.756583912036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45948.756583912036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45948.756583912036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45948.756583912036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45948.756583912036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45948.756583912036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45948.756583912036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45948.756583912036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45948.756583912036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45948.756583912036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45948.756583912036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45948.756583912036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45948.756583912036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45948.756583912036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45948.756583912036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45948.756583912036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45948.756583912036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45948.756583912036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45948.756583912036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45948.756583912036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45948.756583912036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45948.756583912036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45948.756583912036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45948.756583912036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45948.756583912036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45948.756583912036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45948.756583912036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45948.756583912036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45948.756583912036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45948.756583912036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45948.756583912036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45948.756583912036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45948.756583912036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45948.756583912036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45948.756583912036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45948.756583912036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45948.756583912036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45948.756583912036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45948.756583912036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45948.756583912036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45948.756583912036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45948.756583912036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45948.756583912036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45948.756583912036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45948.756583912036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45948.756583912036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45948.756583912036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45948.756583912036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45948.756583912036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45948.756583912036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45948.756583912036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45948.756583912036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45948.756583912036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45948.756583912036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45948.756583912036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45948.756583912036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45948.756583912036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45948.756583912036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45948.756583912036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45948.756583912036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45948.756583912036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45948.756583912036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45948.756583912036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45948.756583912036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45948.756583912036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45948.756583912036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45948.756583912036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45948.756583912036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45948.756583912036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45948.756583912036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45948.756583912036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45948.756583912036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45948.756583912036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45948.756583912036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45948.756583912036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45948.756583912036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45948.756583912036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45948.756583912036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45948.756583912036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45948.756583912036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45948.756583912036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45948.756583912036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45948.756583912036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45948.756583912036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45948.756583912036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45948.756583912036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45948.756583912036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45948.756583912036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45948.756583912036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45948.756583912036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45948.756583912036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45948.756583912036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45948.756583912036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45948.756583912036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45948.756583912036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45948.756583912036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45948.756583912036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45948.756583912036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45948.756583912036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45948.756583912036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45948.756583912036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45948.756583912036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45948.756583912036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45948.756583912036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45948.756583912036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45948.756583912036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45948.756583912036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45948.756583912036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45948.756583912036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45948.756583912036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45948.756583912036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45948.756583912036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45948.756583912036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45948.756583912036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45948.756583912036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45948.756583912036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45948.756583912036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45948.756583912036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45948.756583912036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45948.756583912036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45948.756583912036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45948.756583912036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45948.756583912036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45948.756583912036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45948.756583912036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45948.756583912036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45948.756583912036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45948.756583912036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45948.756583912036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45948.756583912036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45948.756583912036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45948.756583912036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45948.756583912036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45948.756583912036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45948.756583912036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45948.756583912036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45948.756583912036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45948.756583912036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45948.756583912036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45948.756583912036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45948.756583912036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45948.756583912036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45948.756583912036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45948.756583912036</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245.27586631943996</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1.2614913194411201</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8.272974537248956E-2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123" t="s">
        <v>35060</v>
      </c>
      <c r="E5" s="100" t="s">
        <v>38964</v>
      </c>
      <c r="F5" s="125">
        <v>45948.726273148146</v>
      </c>
      <c r="G5" s="126">
        <f ca="1">IFERROR(NOW()-F5,"")</f>
        <v>3.0310763890156522E-2</v>
      </c>
      <c r="H5" s="125">
        <v>45948.676840277774</v>
      </c>
      <c r="I5" s="121" t="str">
        <f>IFERROR(VLOOKUP(D5,DB!A:F,6,0),"")</f>
        <v>Generator-SG</v>
      </c>
      <c r="J5" s="121" t="str">
        <f>IFERROR(VLOOKUP(D5,DB!A:G,7,0),"")</f>
        <v>No BB Shifted</v>
      </c>
      <c r="K5" s="127" t="s">
        <v>39063</v>
      </c>
      <c r="L5" s="123" t="str">
        <f>IFERROR(VLOOKUP(D5,DB!A:I,9,0),"")</f>
        <v>Latis</v>
      </c>
    </row>
    <row r="6" spans="1:16" ht="15" customHeight="1">
      <c r="A6" s="121" t="s">
        <v>39064</v>
      </c>
      <c r="B6" s="121" t="str">
        <f>IFERROR(VLOOKUP(D6,DB!A:K,11,0),"")</f>
        <v>R4</v>
      </c>
      <c r="C6" s="122">
        <v>2</v>
      </c>
      <c r="D6" s="123" t="s">
        <v>36517</v>
      </c>
      <c r="E6" s="100" t="s">
        <v>38964</v>
      </c>
      <c r="F6" s="125">
        <v>45948.745023148149</v>
      </c>
      <c r="G6" s="126">
        <f ca="1">IFERROR(NOW()-F6,"")</f>
        <v>1.1560763887246139E-2</v>
      </c>
      <c r="H6" s="125">
        <v>45948.734386574077</v>
      </c>
      <c r="I6" s="121" t="str">
        <f>IFERROR(VLOOKUP(D6,DB!A:F,6,0),"")</f>
        <v>Generator-SG</v>
      </c>
      <c r="J6" s="121" t="str">
        <f>IFERROR(VLOOKUP(D6,DB!A:G,7,0),"")</f>
        <v>No BB Shifted</v>
      </c>
      <c r="K6" s="127" t="s">
        <v>39065</v>
      </c>
      <c r="L6" s="123" t="str">
        <f>IFERROR(VLOOKUP(D6,DB!A:I,9,0),"")</f>
        <v>Latis</v>
      </c>
    </row>
    <row r="7" spans="1:16" ht="15" customHeight="1">
      <c r="A7" s="121" t="s">
        <v>39066</v>
      </c>
      <c r="B7" s="121" t="str">
        <f>IFERROR(VLOOKUP(D7,DB!A:K,11,0),"")</f>
        <v>R4</v>
      </c>
      <c r="C7" s="122">
        <v>1</v>
      </c>
      <c r="D7" s="123" t="s">
        <v>25878</v>
      </c>
      <c r="E7" s="100" t="s">
        <v>38964</v>
      </c>
      <c r="F7" s="125"/>
      <c r="G7" s="126">
        <f ca="1">IFERROR(NOW()-F7,"")</f>
        <v>45948.756583912036</v>
      </c>
      <c r="H7" s="125">
        <v>45948.739849537036</v>
      </c>
      <c r="I7" s="121" t="str">
        <f>IFERROR(VLOOKUP(D7,DB!A:F,6,0),"")</f>
        <v>SCECO</v>
      </c>
      <c r="J7" s="121" t="str">
        <f>IFERROR(VLOOKUP(D7,DB!A:G,7,0),"")</f>
        <v>Dead+Dead</v>
      </c>
      <c r="K7" s="127" t="s">
        <v>39067</v>
      </c>
      <c r="L7" s="123" t="str">
        <f>IFERROR(VLOOKUP(D7,DB!A:I,9,0),"")</f>
        <v>Latis</v>
      </c>
    </row>
    <row r="8" spans="1:16" ht="15" customHeight="1">
      <c r="A8" s="121"/>
      <c r="B8" s="121" t="str">
        <f>IFERROR(VLOOKUP(D8,DB!A:K,11,0),"")</f>
        <v/>
      </c>
      <c r="C8" s="122"/>
      <c r="D8" s="123"/>
      <c r="E8" s="100"/>
      <c r="F8" s="125"/>
      <c r="G8" s="126">
        <f ca="1">IFERROR(NOW()-F8,"")</f>
        <v>45948.756583912036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45948.756583912036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45948.756583912036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45948.756583912036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45948.756583912036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45948.756583912036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45948.756583912036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45948.756583912036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45948.756583912036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45948.756583912036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45948.756583912036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45948.756583912036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45948.756583912036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45948.756583912036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45948.756583912036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45948.756583912036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45948.756583912036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45948.756583912036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45948.756583912036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45948.756583912036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45948.756583912036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45948.756583912036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45948.756583912036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45948.756583912036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45948.756583912036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45948.756583912036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45948.756583912036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45948.756583912036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45948.756583912036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45948.756583912036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45948.756583912036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45948.756583912036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45948.756583912036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45948.756583912036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45948.756583912036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45948.756583912036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45948.756583912036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45948.756583912036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45948.756583912036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45948.756583912036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45948.756583912036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45948.756583912036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45948.756583912036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45948.756583912036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45948.756583912036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45948.756583912036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45948.756583912036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45948.756583912036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45948.756583912036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45948.756583912036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45948.756583912036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45948.756583912036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45948.756583912036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45948.756583912036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45948.756583912036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45948.756583912036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45948.756583912036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45948.756583912036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45948.756583912036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45948.756583912036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45948.756583912036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45948.756583912036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45948.756583912036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45948.756583912036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45948.756583912036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45948.756583912036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45948.756583912036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45948.756583912036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45948.756583912036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45948.756583912036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45948.756583912036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45948.756583912036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45948.756583912036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45948.756583912036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45948.756583912036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45948.756583912036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45948.756583912036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45948.756583912036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45948.756583912036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45948.756583912036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45948.756583912036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45948.756583912036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45948.756583912036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45948.756583912036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45948.756583912036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45948.756583912036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45948.756583912036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45948.756583912036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45948.756583912036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45948.756583912036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45948.756583912036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45948.756583912036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45948.756583912036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45948.756583912036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45948.756583912036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45948.756583912036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45948.756583912036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45948.756583912036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45948.756583912036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45948.756583912036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45948.756583912036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45948.756583912036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45948.756583912036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45948.756583912036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45948.756583912036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45948.756583912036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45948.756583912036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45948.756583912036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45948.756583912036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45948.756583912036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45948.756583912036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45948.756583912036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45948.756583912036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45948.756583912036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45948.756583912036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45948.756583912036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45948.756583912036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45948.756583912036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45948.756583912036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45948.756583912036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45948.756583912036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45948.756583912036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45948.756583912036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45948.756583912036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45948.756583912036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45948.756583912036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45948.756583912036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45948.756583912036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45948.756583912036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45948.756583912036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45948.756583912036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45948.756583912036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45948.756583912036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45948.756583912036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45948.756583912036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45948.756583912036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45948.756583912036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45948.756583912036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45948.756583912036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45948.756583912036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45948.756583912036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45948.756583912036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45948.756583912036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45948.756583912036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45948.756583912036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45948.756583912036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45948.756583912036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45948.756583912036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45948.756583912036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45948.756583912036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45948.756583912036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45948.756583912036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45948.756583912036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45948.756583912036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45948.756583912036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45948.756583912036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45948.756583912036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45948.756583912036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45948.756583912036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45948.756583912036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45948.756583912036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45948.756583912036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45948.756583912036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45948.756583912036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45948.756583912036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45948.756583912036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45948.756583912036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45948.756583912036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45948.756583912036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45948.756583912036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45948.756583912036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45948.756583912036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45948.756583912036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45948.756583912036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45948.756583912036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45948.756583912036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45948.756583912036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45948.756583912036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45948.756583912036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45948.756583912036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45948.756583912036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45948.756583912036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45948.756583912036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45948.756583912036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45948.756583912036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45948.756583912036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45948.756583912036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45948.756583912036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45948.756583912036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45948.756583912036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45948.756583912036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45948.756583912036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45948.756583912036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45948.756583912036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45948.756583912036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45948.756583912036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45948.756583912036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45948.756583912036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45948.756583912036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45948.756583912036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45948.756583912036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45948.756583912036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45948.756583912036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45948.756583912036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45948.756583912036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45948.756583912036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45948.756583912036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45948.756583912036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45948.756583912036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45948.756583912036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45948.756583912036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45948.756583912036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45948.756583912036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45948.756583912036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45948.756583912036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45948.756583912036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45948.756583912036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45948.756583912036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45948.756583912036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45948.756583912036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45948.756583912036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45948.756583912036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45948.756583912036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45948.756583912036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45948.756583912036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45948.756583912036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45948.756583912036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45948.756583912036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45948.756583912036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45948.756583912036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45948.756583912036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45948.756583912036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45948.756583912036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45948.756583912036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45948.756583912036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45948.756583912036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45948.756583912036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45948.756583912036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45948.756583912036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45948.756583912036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45948.756583912036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45948.756583912036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45948.756583912036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45948.756583912036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45948.756583912036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45948.756583912036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45948.756583912036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45948.756583912036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45948.756583912036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45948.756583912036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45948.756583912036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45948.756583912036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45948.756583912036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45948.756583912036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45948.756583912036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45948.756583912036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45948.756583912036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45948.756583912036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45948.756583912036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45948.756583912036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45948.756583912036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45948.756583912036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45948.756583912036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45948.756583912036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45948.756583912036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45948.756583912036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45948.756583912036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45948.756583912036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45948.756583912036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45948.756583912036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45948.756583912036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45948.756583912036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45948.756583912036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45948.756583912036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45948.756583912036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45948.756583912036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45948.756583912036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45948.756583912036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45948.756583912036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45948.756583912036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45948.756583912036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45948.756583912036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45948.756583912036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45948.756583912036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45948.756583912036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45948.756583912036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45948.756583912036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45948.756583912036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45948.756583912036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45948.756583912036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45948.756583912036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45948.756583912036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45948.756583912036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45948.756583912036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45948.756583912036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45948.756583912036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45948.756583912036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45948.756583912036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45948.756583912036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45948.756583912036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45948.756583912036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45948.756583912036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45948.756583912036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45948.756583912036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45948.756583912036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45948.756583912036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45948.756583912036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45948.756583912036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45948.756583912036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45948.756583912036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45948.756583912036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45948.756583912036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45948.756583912036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45948.756583912036</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45948.756583912036</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45948.756583912036</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45948.756583912036</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45948.756583912036</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45948.756583912036</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45948.756583912036</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39068</v>
      </c>
      <c r="B2" s="37" t="str">
        <f>IFERROR(VLOOKUP(D2,DB!A:K,11,0),"")</f>
        <v>R5</v>
      </c>
      <c r="C2" s="37">
        <v>3</v>
      </c>
      <c r="D2" s="120" t="s">
        <v>36000</v>
      </c>
      <c r="E2" s="37" t="s">
        <v>38964</v>
      </c>
      <c r="F2" s="38">
        <v>45891.832060185188</v>
      </c>
      <c r="G2" s="151">
        <f ca="1">IFERROR(NOW()-F2,"")</f>
        <v>56.924523726847838</v>
      </c>
      <c r="H2" s="38">
        <v>45891.790393518517</v>
      </c>
      <c r="I2" s="37" t="str">
        <f>IFERROR(VLOOKUP(D2,DB!A:F,6,0),"")</f>
        <v>Generator-SG</v>
      </c>
      <c r="J2" s="37" t="str">
        <f>IFERROR(VLOOKUP(D2,DB!A:G,7,0),"")</f>
        <v>Vandalized</v>
      </c>
      <c r="K2" s="37" t="s">
        <v>39069</v>
      </c>
      <c r="L2" s="37" t="str">
        <f>IFERROR(VLOOKUP(D2,DB!A:I,9,0),"")</f>
        <v>Latis</v>
      </c>
      <c r="M2" s="119"/>
    </row>
    <row r="3" spans="1:13" ht="30.75">
      <c r="A3" s="37" t="s">
        <v>39070</v>
      </c>
      <c r="B3" s="37" t="str">
        <f>IFERROR(VLOOKUP(D3,DB!A:K,11,0),"")</f>
        <v>R5</v>
      </c>
      <c r="C3" s="37">
        <v>1</v>
      </c>
      <c r="D3" s="37" t="s">
        <v>31295</v>
      </c>
      <c r="E3" s="37" t="s">
        <v>39045</v>
      </c>
      <c r="F3" s="38">
        <v>45926.188877314817</v>
      </c>
      <c r="G3" s="151">
        <f t="shared" ref="G3" ca="1" si="0">IFERROR(NOW()-F3,"")</f>
        <v>22.567706597219512</v>
      </c>
      <c r="H3" s="38">
        <v>45926.158159722225</v>
      </c>
      <c r="I3" s="37" t="str">
        <f>IFERROR(VLOOKUP(D3,DB!A:F,6,0),"")</f>
        <v>SCECO</v>
      </c>
      <c r="J3" s="37" t="str">
        <f>IFERROR(VLOOKUP(D3,DB!A:G,7,0),"")</f>
        <v>Good</v>
      </c>
      <c r="K3" s="37" t="s">
        <v>39071</v>
      </c>
      <c r="L3" s="37" t="str">
        <f>IFERROR(VLOOKUP(D3,DB!A:I,9,0),"")</f>
        <v>Latis</v>
      </c>
      <c r="M3" s="119"/>
    </row>
    <row r="4" spans="1:13" ht="30.75">
      <c r="A4" s="37" t="s">
        <v>39072</v>
      </c>
      <c r="B4" s="37" t="str">
        <f>IFERROR(VLOOKUP(D4,DB!A:K,11,0),"")</f>
        <v>R5</v>
      </c>
      <c r="C4" s="37">
        <v>2</v>
      </c>
      <c r="D4" s="37" t="s">
        <v>31159</v>
      </c>
      <c r="E4" s="37" t="s">
        <v>38964</v>
      </c>
      <c r="F4" s="38">
        <v>45944.771574074075</v>
      </c>
      <c r="G4" s="39">
        <f t="shared" ref="G4" ca="1" si="1">IFERROR(NOW()-F4,"")</f>
        <v>3.9850098379611154</v>
      </c>
      <c r="H4" s="38">
        <v>45944.676192129627</v>
      </c>
      <c r="I4" s="37" t="str">
        <f>IFERROR(VLOOKUP(D4,DB!A:F,6,0),"")</f>
        <v>SCECO</v>
      </c>
      <c r="J4" s="37" t="str">
        <f>IFERROR(VLOOKUP(D4,DB!A:G,7,0),"")</f>
        <v>Dead</v>
      </c>
      <c r="K4" s="37" t="s">
        <v>39073</v>
      </c>
      <c r="L4" s="37" t="str">
        <f>IFERROR(VLOOKUP(D4,DB!A:I,9,0),"")</f>
        <v>Latis</v>
      </c>
    </row>
    <row r="5" spans="1:13" ht="30.75">
      <c r="A5" s="164" t="s">
        <v>39074</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39075</v>
      </c>
      <c r="L5" s="164" t="str">
        <f>IFERROR(VLOOKUP(D5,DB!A:I,9,0),"")</f>
        <v>Latis</v>
      </c>
    </row>
    <row r="6" spans="1:13" ht="15">
      <c r="A6" s="164" t="s">
        <v>39076</v>
      </c>
      <c r="B6" s="164" t="str">
        <f>IFERROR(VLOOKUP(D6,DB!A:K,11,0),"")</f>
        <v>R5</v>
      </c>
      <c r="C6" s="164"/>
      <c r="D6" s="164" t="s">
        <v>33909</v>
      </c>
      <c r="E6" s="164" t="s">
        <v>39045</v>
      </c>
      <c r="F6" s="165" t="s">
        <v>24</v>
      </c>
      <c r="G6" s="166" t="str">
        <f ca="1">IFERROR(NOW()-F6,"")</f>
        <v/>
      </c>
      <c r="H6" s="165">
        <v>45948.70652777778</v>
      </c>
      <c r="I6" s="164" t="str">
        <f>IFERROR(VLOOKUP(D6,DB!A:F,6,0),"")</f>
        <v>Generator-SG</v>
      </c>
      <c r="J6" s="164" t="str">
        <f>IFERROR(VLOOKUP(D6,DB!A:G,7,0),"")</f>
        <v>Vandalized</v>
      </c>
      <c r="K6" s="164" t="s">
        <v>39077</v>
      </c>
      <c r="L6" s="164" t="str">
        <f>IFERROR(VLOOKUP(D6,DB!A:I,9,0),"")</f>
        <v>Latis</v>
      </c>
    </row>
    <row r="7" spans="1:13" ht="15">
      <c r="A7" s="164"/>
      <c r="B7" s="164" t="str">
        <f>IFERROR(VLOOKUP(D7,DB!A:K,11,0),"")</f>
        <v/>
      </c>
      <c r="C7" s="164"/>
      <c r="D7" s="164"/>
      <c r="E7" s="164"/>
      <c r="F7" s="165"/>
      <c r="G7" s="166">
        <f ca="1">IFERROR(NOW()-F7,"")</f>
        <v>45948.756583912036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45948.756583912036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45948.756583912036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45948.756583912036</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45948.756583912036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45948.756583912036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45948.756583912036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45948.756583912036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45948.756583912036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45948.756583912036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45948.756583912036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45948.756583912036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45948.756583912036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45948.756583912036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45948.756583912036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45948.756583912036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45948.756583912036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45948.756583912036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45948.756583912036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45948.756583912036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45948.756583912036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45948.756583912036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45948.756583912036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45948.756583912036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45948.756583912036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45948.756583912036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45948.756583912036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45948.756583912036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45948.756583912036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45948.756583912036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45948.756583912036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45948.756583912036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45948.756583912036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45948.756583912036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45948.756583912036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45948.756583912036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45948.756583912036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45948.756583912036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45948.756583912036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45948.756583912036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45948.756583912036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45948.756583912036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45948.756583912036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45948.756583912036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45948.756583912036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45948.756583912036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45948.756583912036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45948.756583912036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45948.756583912036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45948.756583912036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45948.756583912036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45948.756583912036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45948.756583912036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45948.756583912036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45948.756583912036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45948.756583912036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45948.756583912036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45948.756583912036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45948.756583912036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45948.756583912036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45948.756583912036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45948.756583912036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45948.756583912036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45948.756583912036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45948.756583912036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45948.756583912036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45948.756583912036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45948.756583912036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45948.756583912036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45948.756583912036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45948.756583912036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45948.756583912036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45948.756583912036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45948.756583912036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45948.756583912036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45948.756583912036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45948.756583912036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45948.756583912036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45948.756583912036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45948.756583912036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45948.756583912036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45948.756583912036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45948.756583912036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45948.756583912036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45948.756583912036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45948.756583912036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45948.756583912036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45948.756583912036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45948.756583912036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45948.756583912036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45948.756583912036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45948.756583912036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45948.756583912036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45948.756583912036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45948.756583912036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45948.756583912036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45948.756583912036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45948.756583912036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45948.756583912036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45948.756583912036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45948.756583912036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45948.756583912036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45948.756583912036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45948.756583912036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45948.756583912036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45948.756583912036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45948.756583912036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45948.756583912036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45948.756583912036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45948.756583912036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45948.756583912036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45948.756583912036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45948.756583912036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45948.756583912036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45948.756583912036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45948.756583912036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45948.756583912036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45948.756583912036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45948.756583912036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45948.756583912036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45948.756583912036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45948.756583912036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45948.756583912036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45948.756583912036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45948.756583912036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45948.756583912036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45948.756583912036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45948.756583912036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45948.756583912036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45948.756583912036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45948.756583912036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45948.756583912036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45948.756583912036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45948.756583912036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45948.756583912036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45948.756583912036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45948.756583912036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45948.756583912036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45948.756583912036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45948.756583912036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45948.756583912036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45948.756583912036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45948.756583912036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45948.756583912036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45948.756583912036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45948.756583912036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45948.756583912036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45948.756583912036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45948.756583912036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45948.756583912036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45948.756583912036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45948.756583912036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45948.756583912036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45948.756583912036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45948.756583912036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45948.756583912036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45948.756583912036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45948.756583912036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45948.756583912036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45948.756583912036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45948.756583912036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45948.756583912036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45948.756583912036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45948.756583912036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45948.756583912036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45948.756583912036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45948.756583912036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45948.756583912036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45948.756583912036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45948.756583912036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45948.756583912036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45948.756583912036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45948.756583912036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45948.756583912036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45948.756583912036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45948.756583912036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45948.756583912036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45948.756583912036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45948.756583912036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45948.756583912036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45948.756583912036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45948.756583912036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45948.756583912036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45948.756583912036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45948.756583912036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45948.756583912036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45948.756583912036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45948.756583912036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45948.756583912036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45948.756583912036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45948.756583912036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45948.756583912036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45948.756583912036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45948.756583912036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45948.756583912036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45948.756583912036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45948.756583912036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45948.756583912036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45948.756583912036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45948.756583912036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45948.756583912036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45948.756583912036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45948.756583912036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45948.756583912036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45948.756583912036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45948.756583912036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45948.756583912036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45948.756583912036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45948.756583912036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45948.756583912036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45948.756583912036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45948.756583912036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45948.756583912036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45948.756583912036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45948.756583912036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45948.756583912036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45948.756583912036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45948.756583912036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45948.756583912036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45948.756583912036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45948.756583912036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45948.756583912036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45948.756583912036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45948.756583912036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45948.756583912036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45948.756583912036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45948.756583912036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45948.756583912036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45948.756583912036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45948.756583912036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45948.756583912036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45948.756583912036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45948.756583912036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45948.756583912036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45948.756583912036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45948.756583912036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45948.756583912036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45948.756583912036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45948.756583912036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45948.756583912036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45948.756583912036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45948.756583912036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45948.756583912036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45948.756583912036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45948.756583912036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45948.756583912036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45948.756583912036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45948.756583912036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45948.756583912036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45948.756583912036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45948.756583912036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45948.756583912036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45948.756583912036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45948.756583912036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45948.756583912036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45948.756583912036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45948.756583912036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45948.756583912036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45948.756583912036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45948.756583912036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45948.756583912036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45948.756583912036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45948.756583912036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45948.756583912036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45948.756583912036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45948.756583912036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45948.756583912036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45948.756583912036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45948.756583912036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45948.756583912036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45948.756583912036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45948.756583912036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45948.756583912036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45948.756583912036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45948.756583912036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45948.756583912036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45948.756583912036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45948.756583912036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45948.756583912036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45948.756583912036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45948.756583912036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45948.756583912036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45948.756583912036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45948.756583912036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45948.756583912036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45948.756583912036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45948.756583912036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45948.756583912036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45948.756583912036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45948.756583912036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45948.756583912036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45948.756583912036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45948.756583912036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45948.756583912036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45948.756583912036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45948.756583912036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45948.756583912036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45948.756583912036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45948.756583912036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45948.756583912036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45948.756583912036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45948.756583912036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45948.756583912036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45948.756583912036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45948.756583912036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45948.756583912036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45948.756583912036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45948.756583912036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45948.756583912036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45948.756583912036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45948.756583912036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45948.756583912036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45948.756583912036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45948.756583912036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45948.756583912036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45948.756583912036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45948.756583912036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45948.756583912036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45948.756583912036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45948.756583912036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45948.756583912036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45948.756583912036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45948.756583912036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45948.756583912036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45948.756583912036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45948.756583912036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45948.756583912036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45948.756583912036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45948.756583912036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45948.756583912036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45948.756583912036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45948.756583912036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45948.756583912036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45948.756583912036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45948.756583912036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45948.756583912036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45948.756583912036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45948.756583912036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45948.756583912036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45948.756583912036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45948.756583912036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45948.756583912036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45948.756583912036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45948.756583912036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45948.756583912036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45948.756583912036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45948.756583912036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45948.756583912036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45948.756583912036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45948.756583912036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45948.756583912036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45948.756583912036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45948.756583912036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45948.756583912036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45948.756583912036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45948.756583912036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45948.756583912036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45948.756583912036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45948.756583912036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45948.756583912036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45948.756583912036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45948.756583912036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45948.756583912036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45948.756583912036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45948.756583912036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45948.756583912036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45948.756583912036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45948.756583912036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45948.756583912036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45948.756583912036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45948.756583912036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45948.756583912036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45948.756583912036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45948.756583912036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45948.756583912036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45948.756583912036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45948.756583912036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45948.756583912036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45948.756583912036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45948.756583912036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45948.756583912036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45948.756583912036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45948.756583912036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45948.756583912036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45948.756583912036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45948.756583912036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45948.756583912036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45948.756583912036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45948.756583912036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45948.756583912036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45948.756583912036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45948.756583912036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45948.756583912036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45948.756583912036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45948.756583912036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45948.756583912036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45948.756583912036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45948.756583912036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45948.756583912036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45948.756583912036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45948.756583912036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45948.756583912036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45948.756583912036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45948.756583912036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45948.756583912036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45948.756583912036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45948.756583912036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45948.756583912036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45948.756583912036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45948.756583912036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45948.756583912036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45948.756583912036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45948.756583912036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45948.756583912036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45948.756583912036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45948.756583912036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45948.756583912036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45948.756583912036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45948.756583912036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45948.756583912036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45948.756583912036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45948.756583912036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45948.756583912036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45948.756583912036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45948.756583912036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45948.756583912036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45948.756583912036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45948.756583912036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45948.756583912036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45948.756583912036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45948.756583912036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45948.756583912036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45948.756583912036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45948.756583912036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45948.756583912036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45948.756583912036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45948.756583912036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45948.756583912036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45948.756583912036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45948.756583912036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45948.756583912036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45948.756583912036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45948.756583912036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45948.756583912036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45948.756583912036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45948.756583912036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45948.756583912036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45948.756583912036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45948.756583912036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45948.756583912036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45948.756583912036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45948.756583912036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45948.756583912036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45948.756583912036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45948.756583912036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45948.756583912036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45948.756583912036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45948.756583912036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45948.756583912036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45948.756583912036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45948.756583912036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45948.756583912036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45948.756583912036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45948.756583912036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45948.756583912036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45948.756583912036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45948.756583912036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45948.756583912036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45948.756583912036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45948.756583912036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45948.756583912036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45948.756583912036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45948.756583912036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45948.756583912036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45948.756583912036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45948.756583912036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45948.756583912036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45948.756583912036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45948.756583912036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45948.756583912036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45948.756583912036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45948.756583912036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45948.756583912036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45948.756583912036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45948.756583912036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45948.756583912036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45948.756583912036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45948.756583912036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45948.756583912036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45948.756583912036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45948.756583912036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45948.756583912036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45948.756583912036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45948.756583912036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45948.756583912036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45948.756583912036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45948.756583912036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45948.756583912036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45948.756583912036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45948.756583912036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45948.756583912036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45948.756583912036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45948.756583912036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45948.756583912036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45948.756583912036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45948.756583912036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45948.756583912036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45948.756583912036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45948.756583912036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45948.756583912036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45948.756583912036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45948.756583912036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45948.756583912036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45948.756583912036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45948.756583912036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45948.756583912036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45948.756583912036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45948.756583912036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45948.756583912036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45948.756583912036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45948.756583912036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45948.756583912036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45948.756583912036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45948.756583912036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45948.756583912036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45948.756583912036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45948.756583912036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45948.756583912036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45948.756583912036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45948.756583912036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45948.756583912036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45948.756583912036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45948.756583912036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45948.756583912036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45948.756583912036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45948.756583912036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45948.756583912036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45948.756583912036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45948.756583912036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45948.756583912036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45948.756583912036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45948.756583912036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45948.756583912036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45948.756583912036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45948.756583912036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45948.756583912036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45948.756583912036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45948.756583912036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45948.756583912036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45948.756583912036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45948.756583912036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45948.756583912036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45948.756583912036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45948.756583912036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45948.756583912036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45948.756583912036</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45948.756583912036</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45948.756583912036</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39078</v>
      </c>
      <c r="B2" s="143" t="s">
        <v>5398</v>
      </c>
      <c r="C2" s="142">
        <v>1</v>
      </c>
      <c r="D2" s="143" t="s">
        <v>34463</v>
      </c>
      <c r="E2" s="142" t="s">
        <v>39079</v>
      </c>
      <c r="F2" s="144">
        <v>45926.772847222222</v>
      </c>
      <c r="G2" s="145">
        <f ca="1">IFERROR(NOW()-F2,"-")</f>
        <v>21.983736689813668</v>
      </c>
      <c r="H2" s="146">
        <v>45927.449074074102</v>
      </c>
      <c r="I2" s="143" t="str">
        <f>IFERROR(VLOOKUP(D2,DB!A:F,6,0),"")</f>
        <v>SCECO</v>
      </c>
      <c r="J2" s="143" t="str">
        <f>IFERROR(VLOOKUP(D2,DB!A:G,7,0),"")</f>
        <v>Weak</v>
      </c>
      <c r="K2" s="142" t="s">
        <v>39080</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39081</v>
      </c>
      <c r="B3" s="143" t="str">
        <f>IFERROR(VLOOKUP(D3,DB!A:K,11,0),"")</f>
        <v>R6</v>
      </c>
      <c r="C3" s="142">
        <v>1</v>
      </c>
      <c r="D3" s="143" t="s">
        <v>34282</v>
      </c>
      <c r="E3" s="142" t="s">
        <v>38964</v>
      </c>
      <c r="F3" s="146">
        <v>45939.529062499998</v>
      </c>
      <c r="G3" s="145">
        <f ca="1">IFERROR(NOW()-F3,"-")</f>
        <v>9.2275214120381861</v>
      </c>
      <c r="H3" s="146">
        <v>45927.987534722219</v>
      </c>
      <c r="I3" s="143" t="str">
        <f>IFERROR(VLOOKUP(D3,DB!A:F,6,0),"")</f>
        <v>SCECO</v>
      </c>
      <c r="J3" s="143" t="str">
        <f>IFERROR(VLOOKUP(D3,DB!A:G,7,0),"")</f>
        <v>Vandalized</v>
      </c>
      <c r="K3" s="142" t="s">
        <v>39082</v>
      </c>
      <c r="L3" s="143" t="str">
        <f>IFERROR(VLOOKUP(D3,DB!A:I,9,0),"")</f>
        <v>Latis</v>
      </c>
    </row>
    <row r="4" spans="1:16383" ht="31.5" customHeight="1">
      <c r="A4" s="106" t="s">
        <v>39066</v>
      </c>
      <c r="B4" s="105" t="str">
        <f>IFERROR(VLOOKUP(D4,DB!A:K,11,0),"")</f>
        <v>R6</v>
      </c>
      <c r="C4" s="107">
        <v>1</v>
      </c>
      <c r="D4" s="105" t="s">
        <v>35019</v>
      </c>
      <c r="E4" s="142" t="s">
        <v>38964</v>
      </c>
      <c r="F4" s="109"/>
      <c r="G4" s="78">
        <f ca="1">IFERROR(NOW()-F4,"-")</f>
        <v>45948.756583912036</v>
      </c>
      <c r="H4" s="109">
        <v>45948.620763888888</v>
      </c>
      <c r="I4" s="105" t="str">
        <f>IFERROR(VLOOKUP(D4,DB!A:F,6,0),"")</f>
        <v>SCECO</v>
      </c>
      <c r="J4" s="104" t="str">
        <f>IFERROR(VLOOKUP(D4,DB!A:G,7,0),"")</f>
        <v>Vandalized</v>
      </c>
      <c r="K4" s="110" t="s">
        <v>39083</v>
      </c>
      <c r="L4" s="111" t="str">
        <f>IFERROR(VLOOKUP(D4,DB!A:I,9,0),"")</f>
        <v>Latis</v>
      </c>
    </row>
    <row r="5" spans="1:16383" ht="31.5" customHeight="1">
      <c r="A5" s="106" t="s">
        <v>39066</v>
      </c>
      <c r="B5" s="105" t="str">
        <f>IFERROR(VLOOKUP(D5,DB!A:K,11,0),"")</f>
        <v>R6</v>
      </c>
      <c r="C5" s="107">
        <v>1</v>
      </c>
      <c r="D5" s="105" t="s">
        <v>35633</v>
      </c>
      <c r="E5" s="142" t="s">
        <v>38964</v>
      </c>
      <c r="F5" s="109"/>
      <c r="G5" s="78">
        <f ca="1">IFERROR(NOW()-F5,"-")</f>
        <v>45948.756583912036</v>
      </c>
      <c r="H5" s="109">
        <v>45948.697245370371</v>
      </c>
      <c r="I5" s="105" t="str">
        <f>IFERROR(VLOOKUP(D5,DB!A:F,6,0),"")</f>
        <v>SCECO</v>
      </c>
      <c r="J5" s="104" t="str">
        <f>IFERROR(VLOOKUP(D5,DB!A:G,7,0),"")</f>
        <v>Good</v>
      </c>
      <c r="K5" s="110" t="s">
        <v>39084</v>
      </c>
      <c r="L5" s="111" t="str">
        <f>IFERROR(VLOOKUP(D5,DB!A:I,9,0),"")</f>
        <v>Latis</v>
      </c>
    </row>
    <row r="6" spans="1:16383" ht="31.5" customHeight="1">
      <c r="A6" s="106"/>
      <c r="B6" s="105" t="str">
        <f>IFERROR(VLOOKUP(D6,DB!A:K,11,0),"")</f>
        <v/>
      </c>
      <c r="C6" s="107"/>
      <c r="D6" s="105"/>
      <c r="E6" s="108"/>
      <c r="F6" s="109"/>
      <c r="G6" s="78">
        <f ca="1">IFERROR(NOW()-F6,"-")</f>
        <v>45948.756583912036</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45948.756583912036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45948.756583912036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45948.756583912036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45948.756583912036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45948.756583912036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45948.756583912036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45948.756583912036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45948.756583912036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45948.756583912036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45948.756583912036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45948.756583912036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45948.756583912036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45948.756583912036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45948.756583912036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45948.756583912036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45948.756583912036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45948.756583912036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45948.756583912036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45948.756583912036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45948.756583912036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45948.756583912036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45948.756583912036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45948.756583912036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45948.756583912036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45948.756583912036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45948.756583912036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45948.756583912036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45948.756583912036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45948.756583912036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45948.756583912036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45948.756583912036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45948.756583912036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45948.756583912036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45948.756583912036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45948.756583912036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45948.756583912036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45948.756583912036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45948.756583912036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45948.756583912036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45948.756583912036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45948.756583912036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45948.756583912036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45948.756583912036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45948.756583912036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45948.756583912036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45948.756583912036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45948.756583912036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45948.756583912036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45948.756583912036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45948.756583912036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45948.756583912036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45948.756583912036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45948.756583912036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45948.756583912036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45948.756583912036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45948.756583912036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45948.756583912036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45948.756583912036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45948.756583912036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45948.756583912036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45948.756583912036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45948.756583912036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45948.756583912036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45948.756583912036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45948.756583912036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45948.756583912036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45948.756583912036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45948.756583912036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45948.756583912036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45948.756583912036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45948.756583912036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45948.756583912036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45948.756583912036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45948.756583912036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45948.756583912036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45948.756583912036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45948.756583912036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45948.756583912036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45948.756583912036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45948.756583912036</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45948.756583912036</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45948.756583912036</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45948.756583912036</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45948.756583912036</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2025-10-18T15:09:40Z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