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941" documentId="13_ncr:1_{F6CB121F-512D-4AA6-A0C1-0FB36C537598}" xr6:coauthVersionLast="47" xr6:coauthVersionMax="47" xr10:uidLastSave="{A4771D9E-ED83-4E16-9D57-029C6649B0C4}"/>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G18" i="6"/>
  <c r="G19"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<sst xmlns="http://schemas.openxmlformats.org/spreadsheetml/2006/main" count="178584" uniqueCount="39076">
  <si>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</si>
  <si>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</si>
  <si>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</si>
  <si>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</si>
  <si>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</si>
  <si>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</si>
  <si>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</si>
  <si>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</si>
  <si>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</si>
  <si>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</si>
  <si>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</si>
  <si>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</si>
  <si>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</si>
  <si>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</si>
  <si>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</si>
  <si>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</si>
  <si>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</si>
  <si>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</si>
  <si>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</si>
  <si>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</si>
  <si>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</si>
  <si>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</si>
  <si>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</si>
  <si>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</si>
  <si>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</si>
  <si>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</si>
  <si>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</si>
  <si>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</si>
  <si>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</si>
  <si>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</si>
  <si>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</si>
  <si>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</si>
  <si>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</si>
  <si>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</si>
  <si>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</si>
  <si>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</si>
  <si>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</si>
  <si>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</si>
  <si>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</si>
  <si>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</si>
  <si>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</si>
  <si>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</si>
  <si>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</si>
  <si>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</si>
  <si>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</si>
  <si>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</si>
  <si>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</si>
  <si>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</si>
  <si>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</si>
  <si>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</si>
  <si>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</si>
  <si>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</si>
  <si>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</si>
  <si>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</si>
  <si>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</si>
  <si>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</si>
  <si>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</si>
  <si>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</si>
  <si>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</si>
  <si>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</si>
  <si>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</si>
  <si>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</si>
  <si>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</si>
  <si>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</si>
  <si>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</si>
  <si>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</si>
  <si>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</si>
  <si>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</si>
  <si>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</si>
  <si>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</si>
  <si>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</si>
  <si>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</si>
  <si>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</si>
  <si>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</si>
  <si>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</si>
  <si>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</si>
  <si>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</si>
  <si>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</si>
  <si>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</si>
  <si>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</si>
  <si>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</si>
  <si>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</si>
  <si>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</si>
  <si>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</si>
  <si>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</si>
  <si>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</si>
  <si>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</si>
  <si>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</si>
  <si>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</si>
  <si>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</si>
  <si>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</si>
  <si>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</si>
  <si>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</si>
  <si>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</si>
  <si>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</si>
  <si>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</si>
  <si>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</si>
  <si>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</si>
  <si>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</si>
  <si>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</si>
  <si>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</si>
  <si>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</si>
  <si>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</si>
  <si>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</si>
  <si>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</si>
  <si>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</si>
  <si>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</si>
  <si>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</si>
  <si>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</si>
  <si>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</si>
  <si>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</si>
  <si>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</si>
  <si>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</si>
  <si>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</si>
  <si>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</si>
  <si>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</si>
  <si>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</si>
  <si>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</si>
  <si>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</si>
  <si>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</si>
  <si>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</si>
  <si>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</si>
  <si>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</si>
  <si>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</si>
  <si>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</si>
  <si>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</si>
  <si>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</si>
  <si>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</si>
  <si>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</si>
  <si>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</si>
  <si>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</si>
  <si>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</si>
  <si>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</si>
  <si>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</si>
  <si>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</si>
  <si>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</si>
  <si>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</si>
  <si>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</si>
  <si>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</si>
  <si>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</si>
  <si>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</si>
  <si>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</si>
  <si>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</si>
  <si>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</si>
  <si>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</si>
  <si>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</si>
  <si>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</si>
  <si>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</si>
  <si>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</si>
  <si>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</si>
  <si>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</si>
  <si>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</si>
  <si>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</si>
  <si>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</si>
  <si>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</si>
  <si>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</si>
  <si>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</si>
  <si>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</si>
  <si>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</si>
  <si>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</si>
  <si>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</si>
  <si>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</si>
  <si>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</si>
  <si>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</si>
  <si>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</si>
  <si>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</si>
  <si>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</si>
  <si>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</si>
  <si>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</si>
  <si>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</si>
  <si>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</si>
  <si>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</si>
  <si>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</si>
  <si>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</si>
  <si>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</si>
  <si>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</si>
  <si>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</si>
  <si>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</si>
  <si>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</si>
  <si>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</si>
  <si>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</si>
  <si>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</si>
  <si>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</si>
  <si>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</si>
  <si>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</si>
  <si>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</si>
  <si>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</si>
  <si>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</si>
  <si>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</si>
  <si>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</si>
  <si>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</si>
  <si>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</si>
  <si>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</si>
  <si>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</si>
  <si>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</si>
  <si>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</si>
  <si>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</si>
  <si>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</si>
  <si>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</si>
  <si>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</si>
  <si>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</si>
  <si>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</si>
  <si>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</si>
  <si>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</si>
  <si>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</si>
  <si>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</si>
  <si>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</si>
  <si>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</si>
  <si>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</si>
  <si>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</si>
  <si>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</si>
  <si>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</si>
  <si>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</si>
  <si>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</si>
  <si>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</si>
  <si>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</si>
  <si>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</si>
  <si>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</si>
  <si>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</si>
  <si>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</si>
  <si>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</si>
  <si>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</si>
  <si>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</si>
  <si>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</si>
  <si>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</si>
  <si>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</si>
  <si>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</si>
  <si>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</si>
  <si>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</si>
  <si>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</si>
  <si>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</si>
  <si>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</si>
  <si>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</si>
  <si>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</si>
  <si>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</si>
  <si>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</si>
  <si>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</si>
  <si>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</si>
  <si>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</si>
  <si>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</si>
  <si>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</si>
  <si>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</si>
  <si>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</si>
  <si>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</si>
  <si>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</si>
  <si>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</si>
  <si>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</si>
  <si>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</si>
  <si>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</si>
  <si>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</si>
  <si>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</si>
  <si>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</si>
  <si>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</si>
  <si>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</si>
  <si>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</si>
  <si>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</si>
  <si>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</si>
  <si>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</si>
  <si>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</si>
  <si>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</si>
  <si>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</si>
  <si>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</si>
  <si>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</si>
  <si>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</si>
  <si>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</si>
  <si>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</si>
  <si>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</si>
  <si>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</si>
  <si>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</si>
  <si>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</si>
  <si>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</si>
  <si>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</si>
  <si>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</si>
  <si>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</si>
  <si>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</si>
  <si>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</si>
  <si>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</si>
  <si>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</si>
  <si>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</si>
  <si>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</si>
  <si>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</si>
  <si>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</si>
  <si>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</si>
  <si>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</si>
  <si>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</si>
  <si>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</si>
  <si>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</si>
  <si>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</si>
  <si>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</si>
  <si>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</si>
  <si>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</si>
  <si>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</si>
  <si>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</si>
  <si>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</si>
  <si>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</si>
  <si>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</si>
  <si>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</si>
  <si>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</si>
  <si>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</si>
  <si>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</si>
  <si>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</si>
  <si>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</si>
  <si>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</si>
  <si>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</si>
  <si>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</si>
  <si>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</si>
  <si>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</si>
  <si>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</si>
  <si>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</si>
  <si>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</si>
  <si>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</si>
  <si>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</si>
  <si>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</si>
  <si>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</si>
  <si>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</si>
  <si>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</si>
  <si>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</si>
  <si>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</si>
  <si>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</si>
  <si>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</si>
  <si>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</si>
  <si>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</si>
  <si>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</si>
  <si>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</si>
  <si>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</si>
  <si>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</si>
  <si>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</si>
  <si>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</si>
  <si>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</si>
  <si>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</si>
  <si>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</si>
  <si>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</si>
  <si>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</si>
  <si>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</si>
  <si>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</si>
  <si>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</si>
  <si>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</si>
  <si>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</si>
  <si>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</si>
  <si>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</si>
  <si>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</si>
  <si>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</si>
  <si>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</si>
  <si>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</si>
  <si>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</si>
  <si>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</si>
  <si>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</si>
  <si>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</si>
  <si>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</si>
  <si>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</si>
  <si>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</si>
  <si>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</si>
  <si>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</si>
  <si>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</si>
  <si>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</si>
  <si>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</si>
  <si>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</si>
  <si>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</si>
  <si>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</si>
  <si>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</si>
  <si>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</si>
  <si>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</si>
  <si>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</si>
  <si>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</si>
  <si>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</si>
  <si>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</si>
  <si>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</si>
  <si>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</si>
  <si>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</si>
  <si>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</si>
  <si>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</si>
  <si>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</si>
  <si>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</si>
  <si>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</si>
  <si>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</si>
  <si>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</si>
  <si>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</si>
  <si>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</si>
  <si>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</si>
  <si>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</si>
  <si>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</si>
  <si>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</si>
  <si>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</si>
  <si>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</si>
  <si>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</si>
  <si>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</si>
  <si>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</si>
  <si>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</si>
  <si>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</si>
  <si>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</si>
  <si>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</si>
  <si>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</si>
  <si>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</si>
  <si>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</si>
  <si>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</si>
  <si>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</si>
  <si>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</si>
  <si>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</si>
  <si>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</si>
  <si>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</si>
  <si>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</si>
  <si>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</si>
  <si>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</si>
  <si>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</si>
  <si>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</si>
  <si>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</si>
  <si>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</si>
  <si>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</si>
  <si>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</si>
  <si>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</si>
  <si>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</si>
  <si>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</si>
  <si>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</si>
  <si>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</si>
  <si>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</si>
  <si>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</si>
  <si>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</si>
  <si>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</si>
  <si>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</si>
  <si>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</si>
  <si>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</si>
  <si>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</si>
  <si>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</si>
  <si>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</si>
  <si>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</si>
  <si>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</si>
  <si>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</si>
  <si>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</si>
  <si>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</si>
  <si>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</si>
  <si>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</si>
  <si>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</si>
  <si>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</si>
  <si>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</si>
  <si>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</si>
  <si>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</si>
  <si>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</si>
  <si>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</si>
  <si>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</si>
  <si>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</si>
  <si>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</si>
  <si>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</si>
  <si>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</si>
  <si>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</si>
  <si>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</si>
  <si>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</si>
  <si>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</si>
  <si>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</si>
  <si>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</si>
  <si>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</si>
  <si>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</si>
  <si>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</si>
  <si>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</si>
  <si>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</si>
  <si>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</si>
  <si>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</si>
  <si>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</si>
  <si>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</si>
  <si>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</si>
  <si>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</si>
  <si>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</si>
  <si>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</si>
  <si>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</si>
  <si>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</si>
  <si>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</si>
  <si>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</si>
  <si>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</si>
  <si>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</si>
  <si>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</si>
  <si>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</si>
  <si>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</si>
  <si>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</si>
  <si>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</si>
  <si>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</si>
  <si>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</si>
  <si>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</si>
  <si>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</si>
  <si>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</si>
  <si>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</si>
  <si>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</si>
  <si>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</si>
  <si>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</si>
  <si>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</si>
  <si>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</si>
  <si>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</si>
  <si>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</si>
  <si>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</si>
  <si>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</si>
  <si>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</si>
  <si>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</si>
  <si>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</si>
  <si>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</si>
  <si>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</si>
  <si>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</si>
  <si>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</si>
  <si>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</si>
  <si>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</si>
  <si>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</si>
  <si>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</si>
  <si>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</si>
  <si>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</si>
  <si>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</si>
  <si>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</si>
  <si>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</si>
  <si>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</si>
  <si>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</si>
  <si>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</si>
  <si>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</si>
  <si>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</si>
  <si>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</si>
  <si>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</si>
  <si>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</si>
  <si>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</si>
  <si>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</si>
  <si>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</si>
  <si>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</si>
  <si>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</si>
  <si>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</si>
  <si>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</si>
  <si>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</si>
  <si>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</si>
  <si>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</si>
  <si>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</si>
  <si>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</si>
  <si>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</si>
  <si>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</si>
  <si>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</si>
  <si>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</si>
  <si>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</si>
  <si>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</si>
  <si>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</si>
  <si>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</si>
  <si>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</si>
  <si>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</si>
  <si>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</si>
  <si>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</si>
  <si>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</si>
  <si>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</si>
  <si>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</si>
  <si>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</si>
  <si>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</si>
  <si>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</si>
  <si>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</si>
  <si>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</si>
  <si>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</si>
  <si>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</si>
  <si>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</si>
  <si>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</si>
  <si>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</si>
  <si>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</si>
  <si>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</si>
  <si>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</si>
  <si>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</si>
  <si>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</si>
  <si>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</si>
  <si>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</si>
  <si>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</si>
  <si>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</si>
  <si>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</si>
  <si>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</si>
  <si>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</si>
  <si>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</si>
  <si>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</si>
  <si>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</si>
  <si>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</si>
  <si>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</si>
  <si>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</si>
  <si>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</si>
  <si>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</si>
  <si>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</si>
  <si>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</si>
  <si>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</si>
  <si>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</si>
  <si>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</si>
  <si>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</si>
  <si>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</si>
  <si>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</si>
  <si>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</si>
  <si>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</si>
  <si>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</si>
  <si>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</si>
  <si>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</si>
  <si>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</si>
  <si>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</si>
  <si>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</si>
  <si>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</si>
  <si>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</si>
  <si>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</si>
  <si>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</si>
  <si>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</si>
  <si>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</si>
  <si>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</si>
  <si>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</si>
  <si>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</si>
  <si>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</si>
  <si>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</si>
  <si>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</si>
  <si>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</si>
  <si>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</si>
  <si>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</si>
  <si>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</si>
  <si>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</si>
  <si>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</si>
  <si>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</si>
  <si>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</si>
  <si>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</si>
  <si>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</si>
  <si>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</si>
  <si>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</si>
  <si>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</si>
  <si>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</si>
  <si>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</si>
  <si>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</si>
  <si>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</si>
  <si>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</si>
  <si>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</si>
  <si>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</si>
  <si>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</si>
  <si>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</si>
  <si>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</si>
  <si>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</si>
  <si>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</si>
  <si>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</si>
  <si>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</si>
  <si>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</si>
  <si>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</si>
  <si>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</si>
  <si>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</si>
  <si>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</si>
  <si>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</si>
  <si>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</si>
  <si>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</si>
  <si>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</si>
  <si>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</si>
  <si>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</si>
  <si>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</si>
  <si>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</si>
  <si>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</si>
  <si>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</si>
  <si>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</si>
  <si>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</si>
  <si>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</si>
  <si>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</si>
  <si>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</si>
  <si>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</si>
  <si>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</si>
  <si>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</si>
  <si>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</si>
  <si>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</si>
  <si>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</si>
  <si>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</si>
  <si>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</si>
  <si>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</si>
  <si>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</si>
  <si>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</si>
  <si>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</si>
  <si>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</si>
  <si>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</si>
  <si>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</si>
  <si>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</si>
  <si>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</si>
  <si>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</si>
  <si>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</si>
  <si>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</si>
  <si>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</si>
  <si>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</si>
  <si>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</si>
  <si>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</si>
  <si>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</si>
  <si>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</si>
  <si>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</si>
  <si>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</si>
  <si>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</si>
  <si>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</si>
  <si>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</si>
  <si>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</si>
  <si>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</si>
  <si>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</si>
  <si>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</si>
  <si>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</si>
  <si>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</si>
  <si>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</si>
  <si>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</si>
  <si>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</si>
  <si>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</si>
  <si>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</si>
  <si>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</si>
  <si>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</si>
  <si>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</si>
  <si>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</si>
  <si>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</si>
  <si>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</si>
  <si>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</si>
  <si>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</si>
  <si>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</si>
  <si>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</si>
  <si>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</si>
  <si>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</si>
  <si>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</si>
  <si>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</si>
  <si>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</si>
  <si>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</si>
  <si>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</si>
  <si>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</si>
  <si>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</si>
  <si>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</si>
  <si>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</si>
  <si>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</si>
  <si>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</si>
  <si>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</si>
  <si>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</si>
  <si>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</si>
  <si>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</si>
  <si>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</si>
  <si>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</si>
  <si>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</si>
  <si>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</si>
  <si>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</si>
  <si>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</si>
  <si>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</si>
  <si>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</si>
  <si>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</si>
  <si>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</si>
  <si>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</si>
  <si>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</si>
  <si>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</si>
  <si>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</si>
  <si>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</si>
  <si>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</si>
  <si>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</si>
  <si>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</si>
  <si>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</si>
  <si>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</si>
  <si>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</si>
  <si>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</si>
  <si>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</si>
  <si>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</si>
  <si>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</si>
  <si>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</si>
  <si>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</si>
  <si>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</si>
  <si>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</si>
  <si>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</si>
  <si>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</si>
  <si>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</si>
  <si>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</si>
  <si>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</si>
  <si>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</si>
  <si>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</si>
  <si>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</si>
  <si>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</si>
  <si>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</si>
  <si>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</si>
  <si>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</si>
  <si>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</si>
  <si>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</si>
  <si>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</si>
  <si>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</si>
  <si>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</si>
  <si>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</si>
  <si>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</si>
  <si>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</si>
  <si>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</si>
  <si>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</si>
  <si>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</si>
  <si>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</si>
  <si>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</si>
  <si>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</si>
  <si>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</si>
  <si>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</si>
  <si>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</si>
  <si>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</si>
  <si>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</si>
  <si>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</si>
  <si>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</si>
  <si>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</si>
  <si>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</si>
  <si>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</si>
  <si>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</si>
  <si>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</si>
  <si>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</si>
  <si>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</si>
  <si>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</si>
  <si>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</si>
  <si>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</si>
  <si>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</si>
  <si>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</si>
  <si>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</si>
  <si>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</si>
  <si>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</si>
  <si>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</si>
  <si>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</si>
  <si>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</si>
  <si>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</si>
  <si>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</si>
  <si>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</si>
  <si>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</si>
  <si>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</si>
  <si>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</si>
  <si>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</si>
  <si>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</si>
  <si>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</si>
  <si>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</si>
  <si>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</si>
  <si>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</si>
  <si>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</si>
  <si>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</si>
  <si>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</si>
  <si>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</si>
  <si>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</si>
  <si>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</si>
  <si>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</si>
  <si>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</si>
  <si>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</si>
  <si>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</si>
  <si>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</si>
  <si>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</si>
  <si>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</si>
  <si>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</si>
  <si>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</si>
  <si>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</si>
  <si>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</si>
  <si>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</si>
  <si>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</si>
  <si>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</si>
  <si>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</si>
  <si>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</si>
  <si>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</si>
  <si>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</si>
  <si>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</si>
  <si>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</si>
  <si>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</si>
  <si>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</si>
  <si>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</si>
  <si>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</si>
  <si>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</si>
  <si>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</si>
  <si>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</si>
  <si>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</si>
  <si>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</si>
  <si>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</si>
  <si>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</si>
  <si>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</si>
  <si>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</si>
  <si>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</si>
  <si>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</si>
  <si>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</si>
  <si>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</si>
  <si>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</si>
  <si>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</si>
  <si>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</si>
  <si>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</si>
  <si>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</si>
  <si>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</si>
  <si>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</si>
  <si>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</si>
  <si>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</si>
  <si>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</si>
  <si>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</si>
  <si>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</si>
  <si>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</si>
  <si>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</si>
  <si>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</si>
  <si>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</si>
  <si>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</si>
  <si>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</si>
  <si>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</si>
  <si>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</si>
  <si>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</si>
  <si>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</si>
  <si>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</si>
  <si>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</si>
  <si>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</si>
  <si>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</si>
  <si>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</si>
  <si>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</si>
  <si>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</si>
  <si>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</si>
  <si>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</si>
  <si>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</si>
  <si>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</si>
  <si>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</si>
  <si>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</si>
  <si>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</si>
  <si>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</si>
  <si>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</si>
  <si>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</si>
  <si>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</si>
  <si>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</si>
  <si>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</si>
  <si>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</si>
  <si>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</si>
  <si>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</si>
  <si>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</si>
  <si>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</si>
  <si>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</si>
  <si>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</si>
  <si>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</si>
  <si>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</si>
  <si>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</si>
  <si>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</si>
  <si>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</si>
  <si>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</si>
  <si>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</si>
  <si>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</si>
  <si>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</si>
  <si>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</si>
  <si>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</si>
  <si>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</si>
  <si>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</si>
  <si>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</si>
  <si>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</si>
  <si>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</si>
  <si>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</si>
  <si>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</si>
  <si>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</si>
  <si>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</si>
  <si>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</si>
  <si>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</si>
  <si>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</si>
  <si>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</si>
  <si>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</si>
  <si>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</si>
  <si>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</si>
  <si>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</si>
  <si>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</si>
  <si>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</si>
  <si>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</si>
  <si>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</si>
  <si>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</si>
  <si>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</si>
  <si>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</si>
  <si>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</si>
  <si>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</si>
  <si>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</si>
  <si>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</si>
  <si>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</si>
  <si>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</si>
  <si>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</si>
  <si>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</si>
  <si>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</si>
  <si>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</si>
  <si>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</si>
  <si>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</si>
  <si>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</si>
  <si>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</si>
  <si>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</si>
  <si>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</si>
  <si>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</si>
  <si>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</si>
  <si>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</si>
  <si>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</si>
  <si>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</si>
  <si>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</si>
  <si>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</si>
  <si>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</si>
  <si>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</si>
  <si>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</si>
  <si>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</si>
  <si>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</si>
  <si>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</si>
  <si>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</si>
  <si>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</si>
  <si>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</si>
  <si>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</si>
  <si>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</si>
  <si>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</si>
  <si>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</si>
  <si>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</si>
  <si>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</si>
  <si>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</si>
  <si>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</si>
  <si>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</si>
  <si>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</si>
  <si>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</si>
  <si>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</si>
  <si>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</si>
  <si>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</si>
  <si>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</si>
  <si>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</si>
  <si>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</si>
  <si>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</si>
  <si>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</si>
  <si>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</si>
  <si>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</si>
  <si>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</si>
  <si>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</si>
  <si>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</si>
  <si>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</si>
  <si>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</si>
  <si>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</si>
  <si>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</si>
  <si>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</si>
  <si>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</si>
  <si>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</si>
  <si>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</si>
  <si>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</si>
  <si>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</si>
  <si>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</si>
  <si>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</si>
  <si>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</si>
  <si>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</si>
  <si>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</si>
  <si>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</si>
  <si>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</si>
  <si>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</si>
  <si>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</si>
  <si>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</si>
  <si>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</si>
  <si>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</si>
  <si>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</si>
  <si>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</si>
  <si>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</si>
  <si>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</si>
  <si>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</si>
  <si>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</si>
  <si>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</si>
  <si>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</si>
  <si>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</si>
  <si>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</si>
  <si>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</si>
  <si>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</si>
  <si>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</si>
  <si>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</si>
  <si>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</si>
  <si>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</si>
  <si>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</si>
  <si>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</si>
  <si>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</si>
  <si>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</si>
  <si>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</si>
  <si>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</si>
  <si>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</si>
  <si>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</si>
  <si>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</si>
  <si>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</si>
  <si>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</si>
  <si>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</si>
  <si>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</si>
  <si>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</si>
  <si>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</si>
  <si>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</si>
  <si>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</si>
  <si>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</si>
  <si>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</si>
  <si>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</si>
  <si>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</si>
  <si>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</si>
  <si>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</si>
  <si>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</si>
  <si>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</si>
  <si>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</si>
  <si>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</si>
  <si>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</si>
  <si>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</si>
  <si>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</si>
  <si>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</si>
  <si>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</si>
  <si>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</si>
  <si>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</si>
  <si>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</si>
  <si>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</si>
  <si>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</si>
  <si>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</si>
  <si>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</si>
  <si>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</si>
  <si>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</si>
  <si>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</si>
  <si>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</si>
  <si>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</si>
  <si>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</si>
  <si>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</si>
  <si>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</si>
  <si>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</si>
  <si>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</si>
  <si>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</si>
  <si>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</si>
  <si>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</si>
  <si>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</si>
  <si>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</si>
  <si>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</si>
  <si>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</si>
  <si>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</si>
  <si>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</si>
  <si>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</si>
  <si>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</si>
  <si>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</si>
  <si>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</si>
  <si>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</si>
  <si>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</si>
  <si>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</si>
  <si>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</si>
  <si>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</si>
  <si>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</si>
  <si>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</si>
  <si>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</si>
  <si>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</si>
  <si>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</si>
  <si>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</si>
  <si>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</si>
  <si>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</si>
  <si>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</si>
  <si>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</si>
  <si>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</si>
  <si>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</si>
  <si>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</si>
  <si>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</si>
  <si>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</si>
  <si>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</si>
  <si>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</si>
  <si>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</si>
  <si>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</si>
  <si>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</si>
  <si>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</si>
  <si>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</si>
  <si>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</si>
  <si>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</si>
  <si>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</si>
  <si>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</si>
  <si>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</si>
  <si>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</si>
  <si>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</si>
  <si>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</si>
  <si>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</si>
  <si>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</si>
  <si>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</si>
  <si>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</si>
  <si>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</si>
  <si>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</si>
  <si>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</si>
  <si>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</si>
  <si>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</si>
  <si>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</si>
  <si>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</si>
  <si>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</si>
  <si>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</si>
  <si>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</si>
  <si>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</si>
  <si>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</si>
  <si>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</si>
  <si>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</si>
  <si>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</si>
  <si>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</si>
  <si>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</si>
  <si>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</si>
  <si>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</si>
  <si>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</si>
  <si>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</si>
  <si>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</si>
  <si>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</si>
  <si>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</si>
  <si>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</si>
  <si>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</si>
  <si>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</si>
  <si>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</si>
  <si>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</si>
  <si>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</si>
  <si>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</si>
  <si>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</si>
  <si>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</si>
  <si>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</si>
  <si>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</si>
  <si>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</si>
  <si>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</si>
  <si>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</si>
  <si>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</si>
  <si>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</si>
  <si>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</si>
  <si>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</si>
  <si>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</si>
  <si>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</si>
  <si>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</si>
  <si>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</si>
  <si>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</si>
  <si>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</si>
  <si>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</si>
  <si>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</si>
  <si>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</si>
  <si>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</si>
  <si>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</si>
  <si>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</si>
  <si>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</si>
  <si>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</si>
  <si>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</si>
  <si>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</si>
  <si>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</si>
  <si>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</si>
  <si>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</si>
  <si>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</si>
  <si>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</si>
  <si>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</si>
  <si>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</si>
  <si>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</si>
  <si>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</si>
  <si>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</si>
  <si>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</si>
  <si>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</si>
  <si>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</si>
  <si>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</si>
  <si>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</si>
  <si>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</si>
  <si>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</si>
  <si>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</si>
  <si>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</si>
  <si>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</si>
  <si>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</si>
  <si>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</si>
  <si>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</si>
  <si>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</si>
  <si>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</si>
  <si>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</si>
  <si>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</si>
  <si>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</si>
  <si>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</si>
  <si>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</si>
  <si>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</si>
  <si>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</si>
  <si>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</si>
  <si>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</si>
  <si>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</si>
  <si>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</si>
  <si>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</si>
  <si>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</si>
  <si>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</si>
  <si>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</si>
  <si>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</si>
  <si>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</si>
  <si>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</si>
  <si>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</si>
  <si>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</si>
  <si>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</si>
  <si>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</si>
  <si>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</si>
  <si>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</si>
  <si>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</si>
  <si>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</si>
  <si>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</si>
  <si>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</si>
  <si>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</si>
  <si>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</si>
  <si>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</si>
  <si>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</si>
  <si>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</si>
  <si>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</si>
  <si>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</si>
  <si>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</si>
  <si>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</si>
  <si>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</si>
  <si>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</si>
  <si>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</si>
  <si>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</si>
  <si>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</si>
  <si>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</si>
  <si>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</si>
  <si>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</si>
  <si>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</si>
  <si>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</si>
  <si>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</si>
  <si>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</si>
  <si>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</si>
  <si>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</si>
  <si>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</si>
  <si>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</si>
  <si>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</si>
  <si>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</si>
  <si>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</si>
  <si>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</si>
  <si>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</si>
  <si>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</si>
  <si>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</si>
  <si>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</si>
  <si>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</si>
  <si>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</si>
  <si>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</si>
  <si>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</si>
  <si>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</si>
  <si>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</si>
  <si>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</si>
  <si>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</si>
  <si>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</si>
  <si>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</si>
  <si>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</si>
  <si>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</si>
  <si>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</si>
  <si>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</si>
  <si>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</si>
  <si>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</si>
  <si>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</si>
  <si>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</si>
  <si>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</si>
  <si>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</si>
  <si>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</si>
  <si>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</si>
  <si>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</si>
  <si>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</si>
  <si>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</si>
  <si>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</si>
  <si>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</si>
  <si>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</si>
  <si>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</si>
  <si>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</si>
  <si>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</si>
  <si>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</si>
  <si>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</si>
  <si>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</si>
  <si>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</si>
  <si>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</si>
  <si>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</si>
  <si>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</si>
  <si>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</si>
  <si>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</si>
  <si>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</si>
  <si>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</si>
  <si>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</si>
  <si>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</si>
  <si>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</si>
  <si>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</si>
  <si>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</si>
  <si>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</si>
  <si>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</si>
  <si>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</si>
  <si>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</si>
  <si>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</si>
  <si>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</si>
  <si>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</si>
  <si>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</si>
  <si>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</si>
  <si>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</si>
  <si>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</si>
  <si>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</si>
  <si>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</si>
  <si>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</si>
  <si>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</si>
  <si>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</si>
  <si>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</si>
  <si>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</si>
  <si>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</si>
  <si>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</si>
  <si>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</si>
  <si>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</si>
  <si>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</si>
  <si>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</si>
  <si>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</si>
  <si>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</si>
  <si>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</si>
  <si>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</si>
  <si>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</si>
  <si>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</si>
  <si>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</si>
  <si>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</si>
  <si>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</si>
  <si>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</si>
  <si>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</si>
  <si>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</si>
  <si>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</si>
  <si>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</si>
  <si>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</si>
  <si>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</si>
  <si>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</si>
  <si>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</si>
  <si>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</si>
  <si>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</si>
  <si>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</si>
  <si>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</si>
  <si>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</si>
  <si>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</si>
  <si>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</si>
  <si>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</si>
  <si>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</si>
  <si>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</si>
  <si>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</si>
  <si>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</si>
  <si>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</si>
  <si>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</si>
  <si>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</si>
  <si>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</si>
  <si>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</si>
  <si>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</si>
  <si>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</si>
  <si>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</si>
  <si>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</si>
  <si>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</si>
  <si>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</si>
  <si>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</si>
  <si>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</si>
  <si>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</si>
  <si>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</si>
  <si>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</si>
  <si>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</si>
  <si>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</si>
  <si>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</si>
  <si>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</si>
  <si>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</si>
  <si>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</si>
  <si>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</si>
  <si>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</si>
  <si>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</si>
  <si>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</si>
  <si>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</si>
  <si>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</si>
  <si>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</si>
  <si>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</si>
  <si>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</si>
  <si>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</si>
  <si>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</si>
  <si>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</si>
  <si>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</si>
  <si>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</si>
  <si>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</si>
  <si>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</si>
  <si>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</si>
  <si>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</si>
  <si>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</si>
  <si>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</si>
  <si>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</si>
  <si>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</si>
  <si>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</si>
  <si>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</si>
  <si>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</si>
  <si>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</si>
  <si>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</si>
  <si>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</si>
  <si>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</si>
  <si>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</si>
  <si>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</si>
  <si>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</si>
  <si>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</si>
  <si>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</si>
  <si>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</si>
  <si>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</si>
  <si>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</si>
  <si>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</si>
  <si>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</si>
  <si>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</si>
  <si>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</si>
  <si>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</si>
  <si>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</si>
  <si>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</si>
  <si>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</si>
  <si>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</si>
  <si>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</si>
  <si>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</si>
  <si>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</si>
  <si>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</si>
  <si>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</si>
  <si>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</si>
  <si>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</si>
  <si>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</si>
  <si>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</si>
  <si>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</si>
  <si>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</si>
  <si>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</si>
  <si>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</si>
  <si>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</si>
  <si>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</si>
  <si>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</si>
  <si>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</si>
  <si>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</si>
  <si>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</si>
  <si>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</si>
  <si>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</si>
  <si>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</si>
  <si>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</si>
  <si>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</si>
  <si>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</si>
  <si>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</si>
  <si>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</si>
  <si>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</si>
  <si>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</si>
  <si>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</si>
  <si>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</si>
  <si>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</si>
  <si>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</si>
  <si>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</si>
  <si>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</si>
  <si>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</si>
  <si>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</si>
  <si>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</si>
  <si>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</si>
  <si>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</si>
  <si>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</si>
  <si>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</si>
  <si>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</si>
  <si>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</si>
  <si>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</si>
  <si>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</si>
  <si>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</si>
  <si>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</si>
  <si>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</si>
  <si>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</si>
  <si>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</si>
  <si>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</si>
  <si>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</si>
  <si>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</si>
  <si>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</si>
  <si>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</si>
  <si>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</si>
  <si>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</si>
  <si>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</si>
  <si>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</si>
  <si>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</si>
  <si>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</si>
  <si>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</si>
  <si>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</si>
  <si>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</si>
  <si>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</si>
  <si>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</si>
  <si>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</si>
  <si>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</si>
  <si>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</si>
  <si>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</si>
  <si>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</si>
  <si>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</si>
  <si>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</si>
  <si>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</si>
  <si>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</si>
  <si>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</si>
  <si>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</si>
  <si>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</si>
  <si>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</si>
  <si>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</si>
  <si>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</si>
  <si>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</si>
  <si>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</si>
  <si>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</si>
  <si>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</si>
  <si>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</si>
  <si>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</si>
  <si>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</si>
  <si>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</si>
  <si>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</si>
  <si>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</si>
  <si>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</si>
  <si>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</si>
  <si>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</si>
  <si>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</si>
  <si>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</si>
  <si>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</si>
  <si>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</si>
  <si>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</si>
  <si>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</si>
  <si>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</si>
  <si>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</si>
  <si>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</si>
  <si>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</si>
  <si>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</si>
  <si>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</si>
  <si>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</si>
  <si>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</si>
  <si>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</si>
  <si>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</si>
  <si>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</si>
  <si>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</si>
  <si>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</si>
  <si>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</si>
  <si>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</si>
  <si>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</si>
  <si>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</si>
  <si>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</si>
  <si>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</si>
  <si>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</si>
  <si>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</si>
  <si>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</si>
  <si>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</si>
  <si>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</si>
  <si>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</si>
  <si>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</si>
  <si>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</si>
  <si>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</si>
  <si>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</si>
  <si>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</si>
  <si>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</si>
  <si>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</si>
  <si>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</si>
  <si>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</si>
  <si>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</si>
  <si>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</si>
  <si>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</si>
  <si>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</si>
  <si>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</si>
  <si>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</si>
  <si>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</si>
  <si>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</si>
  <si>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</si>
  <si>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</si>
  <si>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</si>
  <si>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</si>
  <si>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</si>
  <si>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</si>
  <si>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</si>
  <si>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</si>
  <si>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</si>
  <si>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</si>
  <si>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</si>
  <si>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</si>
  <si>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</si>
  <si>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</si>
  <si>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</si>
  <si>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</si>
  <si>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</si>
  <si>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</si>
  <si>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</si>
  <si>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</si>
  <si>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</si>
  <si>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</si>
  <si>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</si>
  <si>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</si>
  <si>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</si>
  <si>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</si>
  <si>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</si>
  <si>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</si>
  <si>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</si>
  <si>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</si>
  <si>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</si>
  <si>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</si>
  <si>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</si>
  <si>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</si>
  <si>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</si>
  <si>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</si>
  <si>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</si>
  <si>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</si>
  <si>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</si>
  <si>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</si>
  <si>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</si>
  <si>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</si>
  <si>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</si>
  <si>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</si>
  <si>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</si>
  <si>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</si>
  <si>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</si>
  <si>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</si>
  <si>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</si>
  <si>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</si>
  <si>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</si>
  <si>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</si>
  <si>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</si>
  <si>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</si>
  <si>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</si>
  <si>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</si>
  <si>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</si>
  <si>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</si>
  <si>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</si>
  <si>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</si>
  <si>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</si>
  <si>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</si>
  <si>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</si>
  <si>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</si>
  <si>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</si>
  <si>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</si>
  <si>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</si>
  <si>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</si>
  <si>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</si>
  <si>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</si>
  <si>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</si>
  <si>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</si>
  <si>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</si>
  <si>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</si>
  <si>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</si>
  <si>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</si>
  <si>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</si>
  <si>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</si>
  <si>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</si>
  <si>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</si>
  <si>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</si>
  <si>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</si>
  <si>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</si>
  <si>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</si>
  <si>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</si>
  <si>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</si>
  <si>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</si>
  <si>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</si>
  <si>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</si>
  <si>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</si>
  <si>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</si>
  <si>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</si>
  <si>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</si>
  <si>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</si>
  <si>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</si>
  <si>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</si>
  <si>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</si>
  <si>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</si>
  <si>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</si>
  <si>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</si>
  <si>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</si>
  <si>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</si>
  <si>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</si>
  <si>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</si>
  <si>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</si>
  <si>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</si>
  <si>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</si>
  <si>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</si>
  <si>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</si>
  <si>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</si>
  <si>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</si>
  <si>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</si>
  <si>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</si>
  <si>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</si>
  <si>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</si>
  <si>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</si>
  <si>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</si>
  <si>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</si>
  <si>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</si>
  <si>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</si>
  <si>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</si>
  <si>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</si>
  <si>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</si>
  <si>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</si>
  <si>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</si>
  <si>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</si>
  <si>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</si>
  <si>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</si>
  <si>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</si>
  <si>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</si>
  <si>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</si>
  <si>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</si>
  <si>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</si>
  <si>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</si>
  <si>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</si>
  <si>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</si>
  <si>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</si>
  <si>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</si>
  <si>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</si>
  <si>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</si>
  <si>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</si>
  <si>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</si>
  <si>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</si>
  <si>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</si>
  <si>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</si>
  <si>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</si>
  <si>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</si>
  <si>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</si>
  <si>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</si>
  <si>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</si>
  <si>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</si>
  <si>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</si>
  <si>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</si>
  <si>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</si>
  <si>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</si>
  <si>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</si>
  <si>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</si>
  <si>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</si>
  <si>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</si>
  <si>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</si>
  <si>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</si>
  <si>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</si>
  <si>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</si>
  <si>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</si>
  <si>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</si>
  <si>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</si>
  <si>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</si>
  <si>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</si>
  <si>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</si>
  <si>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</si>
  <si>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</si>
  <si>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</si>
  <si>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</si>
  <si>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</si>
  <si>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</si>
  <si>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</si>
  <si>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</si>
  <si>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</si>
  <si>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</si>
  <si>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</si>
  <si>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</si>
  <si>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</si>
  <si>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</si>
  <si>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</si>
  <si>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</si>
  <si>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</si>
  <si>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</si>
  <si>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</si>
  <si>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</si>
  <si>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</si>
  <si>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</si>
  <si>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</si>
  <si>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</si>
  <si>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</si>
  <si>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</si>
  <si>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</si>
  <si>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</si>
  <si>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</si>
  <si>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</si>
  <si>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</si>
  <si>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</si>
  <si>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</si>
  <si>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</si>
  <si>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</si>
  <si>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</si>
  <si>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</si>
  <si>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</si>
  <si>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</si>
  <si>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</si>
  <si>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</si>
  <si>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</si>
  <si>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</si>
  <si>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</si>
  <si>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</si>
  <si>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</si>
  <si>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</si>
  <si>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</si>
  <si>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</si>
  <si>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</si>
  <si>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</si>
  <si>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</si>
  <si>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</si>
  <si>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</si>
  <si>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</si>
  <si>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</si>
  <si>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</si>
  <si>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</si>
  <si>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</si>
  <si>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</si>
  <si>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</si>
  <si>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</si>
  <si>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</si>
  <si>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</si>
  <si>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</si>
  <si>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</si>
  <si>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</si>
  <si>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</si>
  <si>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</si>
  <si>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</si>
  <si>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</si>
  <si>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</si>
  <si>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</si>
  <si>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</si>
  <si>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</si>
  <si>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</si>
  <si>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</si>
  <si>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</si>
  <si>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</si>
  <si>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</si>
  <si>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</si>
  <si>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</si>
  <si>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</si>
  <si>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</si>
  <si>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</si>
  <si>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</si>
  <si>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</si>
  <si>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</si>
  <si>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</si>
  <si>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</si>
  <si>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</si>
  <si>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</si>
  <si>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</si>
  <si>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</si>
  <si>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</si>
  <si>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</si>
  <si>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</si>
  <si>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</si>
  <si>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</si>
  <si>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</si>
  <si>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</si>
  <si>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</si>
  <si>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</si>
  <si>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</si>
  <si>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</si>
  <si>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</si>
  <si>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</si>
  <si>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</si>
  <si>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</si>
  <si>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</si>
  <si>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</si>
  <si>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</si>
  <si>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</si>
  <si>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</si>
  <si>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</si>
  <si>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</si>
  <si>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</si>
  <si>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</si>
  <si>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</si>
  <si>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</si>
  <si>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</si>
  <si>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</si>
  <si>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</si>
  <si>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</si>
  <si>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</si>
  <si>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</si>
  <si>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</si>
  <si>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</si>
  <si>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</si>
  <si>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</si>
  <si>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</si>
  <si>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</si>
  <si>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</si>
  <si>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</si>
  <si>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</si>
  <si>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</si>
  <si>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</si>
  <si>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</si>
  <si>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</si>
  <si>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</si>
  <si>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</si>
  <si>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</si>
  <si>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</si>
  <si>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</si>
  <si>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</si>
  <si>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</si>
  <si>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</si>
  <si>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</si>
  <si>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</si>
  <si>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</si>
  <si>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</si>
  <si>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</si>
  <si>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</si>
  <si>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</si>
  <si>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</si>
  <si>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</si>
  <si>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</si>
  <si>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</si>
  <si>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</si>
  <si>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</si>
  <si>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</si>
  <si>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</si>
  <si>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</si>
  <si>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</si>
  <si>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</si>
  <si>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</si>
  <si>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</si>
  <si>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</si>
  <si>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</si>
  <si>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</si>
  <si>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</si>
  <si>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</si>
  <si>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</si>
  <si>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</si>
  <si>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</si>
  <si>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</si>
  <si>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</si>
  <si>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</si>
  <si>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</si>
  <si>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</si>
  <si>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</si>
  <si>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</si>
  <si>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</si>
  <si>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</si>
  <si>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</si>
  <si>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</si>
  <si>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</si>
  <si>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</si>
  <si>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</si>
  <si>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</si>
  <si>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</si>
  <si>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</si>
  <si>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</si>
  <si>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</si>
  <si>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</si>
  <si>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</si>
  <si>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</si>
  <si>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</si>
  <si>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</si>
  <si>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</si>
  <si>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</si>
  <si>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</si>
  <si>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</si>
  <si>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</si>
  <si>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</si>
  <si>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</si>
  <si>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</si>
  <si>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</si>
  <si>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</si>
  <si>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</si>
  <si>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</si>
  <si>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</si>
  <si>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</si>
  <si>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</si>
  <si>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</si>
  <si>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</si>
  <si>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</si>
  <si>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</si>
  <si>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</si>
  <si>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</si>
  <si>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</si>
  <si>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</si>
  <si>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</si>
  <si>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</si>
  <si>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</si>
  <si>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</si>
  <si>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</si>
  <si>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</si>
  <si>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</si>
  <si>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</si>
  <si>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</si>
  <si>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</si>
  <si>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</si>
  <si>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</si>
  <si>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</si>
  <si>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</si>
  <si>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</si>
  <si>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</si>
  <si>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</si>
  <si>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</si>
  <si>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</si>
  <si>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</si>
  <si>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</si>
  <si>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</si>
  <si>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</si>
  <si>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</si>
  <si>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</si>
  <si>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</si>
  <si>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</si>
  <si>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</si>
  <si>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</si>
  <si>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</si>
  <si>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</si>
  <si>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</si>
  <si>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</si>
  <si>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</si>
  <si>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</si>
  <si>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</si>
  <si>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</si>
  <si>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</si>
  <si>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</si>
  <si>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</si>
  <si>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</si>
  <si>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</si>
  <si>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</si>
  <si>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</si>
  <si>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</si>
  <si>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</si>
  <si>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</si>
  <si>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</si>
  <si>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</si>
  <si>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</si>
  <si>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</si>
  <si>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</si>
  <si>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</si>
  <si>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</si>
  <si>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</si>
  <si>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</si>
  <si>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</si>
  <si>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</si>
  <si>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</si>
  <si>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</si>
  <si>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</si>
  <si>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</si>
  <si>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</si>
  <si>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</si>
  <si>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</si>
  <si>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</si>
  <si>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</si>
  <si>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</si>
  <si>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</si>
  <si>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</si>
  <si>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</si>
  <si>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</si>
  <si>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</si>
  <si>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</si>
  <si>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</si>
  <si>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</si>
  <si>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</si>
  <si>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</si>
  <si>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</si>
  <si>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</si>
  <si>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</si>
  <si>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</si>
  <si>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</si>
  <si>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</si>
  <si>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</si>
  <si>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</si>
  <si>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</si>
  <si>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</si>
  <si>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</si>
  <si>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</si>
  <si>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</si>
  <si>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</si>
  <si>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</si>
  <si>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</si>
  <si>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</si>
  <si>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</si>
  <si>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</si>
  <si>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</si>
  <si>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</si>
  <si>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</si>
  <si>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</si>
  <si>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</si>
  <si>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</si>
  <si>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</si>
  <si>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</si>
  <si>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</si>
  <si>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</si>
  <si>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</si>
  <si>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</si>
  <si>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</si>
  <si>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</si>
  <si>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</si>
  <si>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</si>
  <si>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</si>
  <si>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</si>
  <si>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</si>
  <si>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</si>
  <si>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</si>
  <si>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</si>
  <si>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</si>
  <si>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</si>
  <si>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</si>
  <si>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</si>
  <si>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</si>
  <si>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</si>
  <si>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</si>
  <si>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</si>
  <si>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</si>
  <si>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</si>
  <si>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</si>
  <si>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</si>
  <si>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</si>
  <si>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</si>
  <si>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</si>
  <si>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</si>
  <si>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</si>
  <si>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</si>
  <si>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</si>
  <si>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</si>
  <si>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</si>
  <si>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</si>
  <si>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</si>
  <si>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</si>
  <si>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</si>
  <si>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</si>
  <si>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</si>
  <si>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</si>
  <si>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</si>
  <si>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</si>
  <si>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</si>
  <si>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</si>
  <si>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</si>
  <si>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</si>
  <si>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</si>
  <si>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</si>
  <si>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</si>
  <si>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</si>
  <si>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</si>
  <si>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</si>
  <si>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</si>
  <si>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</si>
  <si>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</si>
  <si>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</si>
  <si>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</si>
  <si>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</si>
  <si>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</si>
  <si>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</si>
  <si>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</si>
  <si>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</si>
  <si>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</si>
  <si>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</si>
  <si>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</si>
  <si>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</si>
  <si>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</si>
  <si>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</si>
  <si>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</si>
  <si>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</si>
  <si>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</si>
  <si>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</si>
  <si>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</si>
  <si>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</si>
  <si>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</si>
  <si>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</si>
  <si>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</si>
  <si>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</si>
  <si>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</si>
  <si>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</si>
  <si>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</si>
  <si>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</si>
  <si>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</si>
  <si>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</si>
  <si>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</si>
  <si>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</si>
  <si>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</si>
  <si>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</si>
  <si>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</si>
  <si>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</si>
  <si>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</si>
  <si>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</si>
  <si>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</si>
  <si>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</si>
  <si>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</si>
  <si>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</si>
  <si>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</si>
  <si>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</si>
  <si>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</si>
  <si>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</si>
  <si>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</si>
  <si>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</si>
  <si>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</si>
  <si>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</si>
  <si>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</si>
  <si>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</si>
  <si>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</si>
  <si>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</si>
  <si>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</si>
  <si>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</si>
  <si>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</si>
  <si>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</si>
  <si>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</si>
  <si>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</si>
  <si>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</si>
  <si>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</si>
  <si>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</si>
  <si>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</si>
  <si>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</si>
  <si>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</si>
  <si>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</si>
  <si>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</si>
  <si>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</si>
  <si>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</si>
  <si>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</si>
  <si>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</si>
  <si>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</si>
  <si>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</si>
  <si>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</si>
  <si>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</si>
  <si>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</si>
  <si>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</si>
  <si>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</si>
  <si>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</si>
  <si>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</si>
  <si>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</si>
  <si>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</si>
  <si>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</si>
  <si>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</si>
  <si>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</si>
  <si>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</si>
  <si>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</si>
  <si>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</si>
  <si>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</si>
  <si>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</si>
  <si>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</si>
  <si>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</si>
  <si>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</si>
  <si>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</si>
  <si>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</si>
  <si>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</si>
  <si>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</si>
  <si>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</si>
  <si>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</si>
  <si>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</si>
  <si>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</si>
  <si>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</si>
  <si>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</si>
  <si>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</si>
  <si>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</si>
  <si>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</si>
  <si>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</si>
  <si>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</si>
  <si>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</si>
  <si>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</si>
  <si>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</si>
  <si>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</si>
  <si>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</si>
  <si>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</si>
  <si>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</si>
  <si>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</si>
  <si>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</si>
  <si>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</si>
  <si>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</si>
  <si>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</si>
  <si>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</si>
  <si>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</si>
  <si>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</si>
  <si>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</si>
  <si>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</si>
  <si>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</si>
  <si>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</si>
  <si>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</si>
  <si>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</si>
  <si>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</si>
  <si>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</si>
  <si>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</si>
  <si>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</si>
  <si>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</si>
  <si>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</si>
  <si>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</si>
  <si>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</si>
  <si>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</si>
  <si>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</si>
  <si>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</si>
  <si>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</si>
  <si>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</si>
  <si>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</si>
  <si>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</si>
  <si>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</si>
  <si>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</si>
  <si>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</si>
  <si>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</si>
  <si>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</si>
  <si>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</si>
  <si>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</si>
  <si>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</si>
  <si>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</si>
  <si>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</si>
  <si>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</si>
  <si>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</si>
  <si>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</si>
  <si>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</si>
  <si>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</si>
  <si>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</si>
  <si>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</si>
  <si>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</si>
  <si>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</si>
  <si>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</si>
  <si>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</si>
  <si>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</si>
  <si>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</si>
  <si>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</si>
  <si>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</si>
  <si>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</si>
  <si>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</si>
  <si>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</si>
  <si>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</si>
  <si>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</si>
  <si>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</si>
  <si>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</si>
  <si>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</si>
  <si>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</si>
  <si>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</si>
  <si>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</si>
  <si>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</si>
  <si>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</si>
  <si>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</si>
  <si>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</si>
  <si>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</si>
  <si>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</si>
  <si>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</si>
  <si>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</si>
  <si>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</si>
  <si>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</si>
  <si>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</si>
  <si>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</si>
  <si>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</si>
  <si>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</si>
  <si>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</si>
  <si>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</si>
  <si>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</si>
  <si>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</si>
  <si>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</si>
  <si>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</si>
  <si>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</si>
  <si>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</si>
  <si>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</si>
  <si>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</si>
  <si>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</si>
  <si>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</si>
  <si>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</si>
  <si>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</si>
  <si>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</si>
  <si>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</si>
  <si>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</si>
  <si>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</si>
  <si>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</si>
  <si>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</si>
  <si>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</si>
  <si>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</si>
  <si>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</si>
  <si>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</si>
  <si>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</si>
  <si>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</si>
  <si>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</si>
  <si>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</si>
  <si>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</si>
  <si>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</si>
  <si>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</si>
  <si>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</si>
  <si>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</si>
  <si>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</si>
  <si>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</si>
  <si>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</si>
  <si>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</si>
  <si>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</si>
  <si>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</si>
  <si>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</si>
  <si>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</si>
  <si>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</si>
  <si>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</si>
  <si>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</si>
  <si>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</si>
  <si>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</si>
  <si>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</si>
  <si>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</si>
  <si>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</si>
  <si>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</si>
  <si>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</si>
  <si>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</si>
  <si>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</si>
  <si>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</si>
  <si>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</si>
  <si>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</si>
  <si>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</si>
  <si>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</si>
  <si>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</si>
  <si>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</si>
  <si>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</si>
  <si>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</si>
  <si>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</si>
  <si>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</si>
  <si>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</si>
  <si>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</si>
  <si>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</si>
  <si>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</si>
  <si>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</si>
  <si>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</si>
  <si>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</si>
  <si>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</si>
  <si>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</si>
  <si>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</si>
  <si>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</si>
  <si>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</si>
  <si>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</si>
  <si>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</si>
  <si>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</si>
  <si>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</si>
  <si>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</si>
  <si>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</si>
  <si>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</si>
  <si>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</si>
  <si>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</si>
  <si>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</si>
  <si>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</si>
  <si>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</si>
  <si>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</si>
  <si>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</si>
  <si>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</si>
  <si>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</si>
  <si>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</si>
  <si>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</si>
  <si>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</si>
  <si>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</si>
  <si>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</si>
  <si>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</si>
  <si>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</si>
  <si>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</si>
  <si>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</si>
  <si>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</si>
  <si>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</si>
  <si>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</si>
  <si>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</si>
  <si>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</si>
  <si>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</si>
  <si>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</si>
  <si>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</si>
  <si>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</si>
  <si>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</si>
  <si>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</si>
  <si>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</si>
  <si>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</si>
  <si>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</si>
  <si>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</si>
  <si>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</si>
  <si>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</si>
  <si>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</si>
  <si>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</si>
  <si>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</si>
  <si>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</si>
  <si>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</si>
  <si>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</si>
  <si>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</si>
  <si>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</si>
  <si>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</si>
  <si>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</si>
  <si>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</si>
  <si>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</si>
  <si>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</si>
  <si>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</si>
  <si>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</si>
  <si>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</si>
  <si>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</si>
  <si>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</si>
  <si>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</si>
  <si>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</si>
  <si>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</si>
  <si>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</si>
  <si>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</si>
  <si>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</si>
  <si>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</si>
  <si>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</si>
  <si>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</si>
  <si>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</si>
  <si>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</si>
  <si>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</si>
  <si>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</si>
  <si>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</si>
  <si>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</si>
  <si>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</si>
  <si>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</si>
  <si>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</si>
  <si>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</si>
  <si>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</si>
  <si>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</si>
  <si>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</si>
  <si>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</si>
  <si>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</si>
  <si>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</si>
  <si>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</si>
  <si>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</si>
  <si>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</si>
  <si>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</si>
  <si>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</si>
  <si>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</si>
  <si>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</si>
  <si>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</si>
  <si>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</si>
  <si>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</si>
  <si>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</si>
  <si>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</si>
  <si>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</si>
  <si>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</si>
  <si>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</si>
  <si>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</si>
  <si>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</si>
  <si>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</si>
  <si>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</si>
  <si>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</si>
  <si>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</si>
  <si>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</si>
  <si>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</si>
  <si>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</si>
  <si>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</si>
  <si>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</si>
  <si>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</si>
  <si>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</si>
  <si>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</si>
  <si>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</si>
  <si>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</si>
  <si>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</si>
  <si>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</si>
  <si>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</si>
  <si>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</si>
  <si>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</si>
  <si>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</si>
  <si>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</si>
  <si>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</si>
  <si>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</si>
  <si>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</si>
  <si>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</si>
  <si>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</si>
  <si>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</si>
  <si>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</si>
  <si>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</si>
  <si>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</si>
  <si>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</si>
  <si>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</si>
  <si>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</si>
  <si>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</si>
  <si>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</si>
  <si>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</si>
  <si>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</si>
  <si>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</si>
  <si>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</si>
  <si>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</si>
  <si>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</si>
  <si>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</si>
  <si>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</si>
  <si>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</si>
  <si>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</si>
  <si>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</si>
  <si>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</si>
  <si>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</si>
  <si>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</si>
  <si>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</si>
  <si>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</si>
  <si>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</si>
  <si>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</si>
  <si>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</si>
  <si>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</si>
  <si>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</si>
  <si>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</si>
  <si>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</si>
  <si>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</si>
  <si>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</si>
  <si>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</si>
  <si>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</si>
  <si>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</si>
  <si>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</si>
  <si>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</si>
  <si>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</si>
  <si>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</si>
  <si>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</si>
  <si>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</si>
  <si>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</si>
  <si>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</si>
  <si>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</si>
  <si>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</si>
  <si>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</si>
  <si>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</si>
  <si>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</si>
  <si>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</si>
  <si>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</si>
  <si>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</si>
  <si>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</si>
  <si>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</si>
  <si>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</si>
  <si>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</si>
  <si>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</si>
  <si>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</si>
  <si>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</si>
  <si>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</si>
  <si>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</si>
  <si>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</si>
  <si>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</si>
  <si>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</si>
  <si>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</si>
  <si>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</si>
  <si>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</si>
  <si>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</si>
  <si>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</si>
  <si>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</si>
  <si>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</si>
  <si>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</si>
  <si>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</si>
  <si>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</si>
  <si>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</si>
  <si>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</si>
  <si>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</si>
  <si>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</si>
  <si>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</si>
  <si>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</si>
  <si>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</si>
  <si>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</si>
  <si>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</si>
  <si>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</si>
  <si>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</si>
  <si>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</si>
  <si>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</si>
  <si>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</si>
  <si>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</si>
  <si>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</si>
  <si>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</si>
  <si>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</si>
  <si>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</si>
  <si>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</si>
  <si>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</si>
  <si>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</si>
  <si>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</si>
  <si>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</si>
  <si>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</si>
  <si>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</si>
  <si>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</si>
  <si>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</si>
  <si>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</si>
  <si>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</si>
  <si>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</si>
  <si>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</si>
  <si>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</si>
  <si>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</si>
  <si>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</si>
  <si>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</si>
  <si>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</si>
  <si>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</si>
  <si>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</si>
  <si>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</si>
  <si>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</si>
  <si>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</si>
  <si>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</si>
  <si>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</si>
  <si>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</si>
  <si>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</si>
  <si>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</si>
  <si>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</si>
  <si>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</si>
  <si>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</si>
  <si>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</si>
  <si>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</si>
  <si>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</si>
  <si>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</si>
  <si>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</si>
  <si>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</si>
  <si>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</si>
  <si>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</si>
  <si>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</si>
  <si>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</si>
  <si>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</si>
  <si>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</si>
  <si>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</si>
  <si>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</si>
  <si>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</si>
  <si>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</si>
  <si>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</si>
  <si>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</si>
  <si>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</si>
  <si>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</si>
  <si>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</si>
  <si>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</si>
  <si>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</si>
  <si>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</si>
  <si>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</si>
  <si>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</si>
  <si>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</si>
  <si>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</si>
  <si>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</si>
  <si>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</si>
  <si>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</si>
  <si>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</si>
  <si>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</si>
  <si>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</si>
  <si>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</si>
  <si>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</si>
  <si>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</si>
  <si>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</si>
  <si>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</si>
  <si>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</si>
  <si>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</si>
  <si>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</si>
  <si>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</si>
  <si>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</si>
  <si>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</si>
  <si>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</si>
  <si>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</si>
  <si>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</si>
  <si>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</si>
  <si>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</si>
  <si>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</si>
  <si>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</si>
  <si>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</si>
  <si>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</si>
  <si>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</si>
  <si>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</si>
  <si>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</si>
  <si>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</si>
  <si>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</si>
  <si>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</si>
  <si>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</si>
  <si>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</si>
  <si>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</si>
  <si>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</si>
  <si>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</si>
  <si>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</si>
  <si>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</si>
  <si>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</si>
  <si>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</si>
  <si>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</si>
  <si>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</si>
  <si>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</si>
  <si>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</si>
  <si>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</si>
  <si>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</si>
  <si>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</si>
  <si>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</si>
  <si>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</si>
  <si>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</si>
  <si>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</si>
  <si>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</si>
  <si>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</si>
  <si>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</si>
  <si>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</si>
  <si>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</si>
  <si>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</si>
  <si>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</si>
  <si>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</si>
  <si>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</si>
  <si>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</si>
  <si>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</si>
  <si>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</si>
  <si>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</si>
  <si>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</si>
  <si>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</si>
  <si>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</si>
  <si>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</si>
  <si>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</si>
  <si>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</si>
  <si>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</si>
  <si>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</si>
  <si>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</si>
  <si>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</si>
  <si>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</si>
  <si>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</si>
  <si>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</si>
  <si>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</si>
  <si>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</si>
  <si>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</si>
  <si>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</si>
  <si>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</si>
  <si>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</si>
  <si>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</si>
  <si>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</si>
  <si>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</si>
  <si>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</si>
  <si>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</si>
  <si>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</si>
  <si>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</si>
  <si>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</si>
  <si>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</si>
  <si>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</si>
  <si>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</si>
  <si>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</si>
  <si>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</si>
  <si>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</si>
  <si>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</si>
  <si>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</si>
  <si>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</si>
  <si>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</si>
  <si>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</si>
  <si>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</si>
  <si>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</si>
  <si>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</si>
  <si>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</si>
  <si>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</si>
  <si>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</si>
  <si>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</si>
  <si>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</si>
  <si>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</si>
  <si>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</si>
  <si>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</si>
  <si>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</si>
  <si>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</si>
  <si>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</si>
  <si>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</si>
  <si>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</si>
  <si>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</si>
  <si>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</si>
  <si>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</si>
  <si>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</si>
  <si>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</si>
  <si>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</si>
  <si>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</si>
  <si>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</si>
  <si>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</si>
  <si>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</si>
  <si>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</si>
  <si>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</si>
  <si>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</si>
  <si>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</si>
  <si>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</si>
  <si>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</si>
  <si>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</si>
  <si>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</si>
  <si>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</si>
  <si>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</si>
  <si>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</si>
  <si>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</si>
  <si>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</si>
  <si>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</si>
  <si>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</si>
  <si>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</si>
  <si>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</si>
  <si>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</si>
  <si>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</si>
  <si>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</si>
  <si>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</si>
  <si>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</si>
  <si>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</si>
  <si>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</si>
  <si>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</si>
  <si>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</si>
  <si>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</si>
  <si>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</si>
  <si>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</si>
  <si>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</si>
  <si>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</si>
  <si>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</si>
  <si>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</si>
  <si>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</si>
  <si>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</si>
  <si>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</si>
  <si>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</si>
  <si>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</si>
  <si>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</si>
  <si>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</si>
  <si>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</si>
  <si>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</si>
  <si>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</si>
  <si>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</si>
  <si>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</si>
  <si>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</si>
  <si>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</si>
  <si>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</si>
  <si>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</si>
  <si>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</si>
  <si>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</si>
  <si>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</si>
  <si>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</si>
  <si>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</si>
  <si>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</si>
  <si>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</si>
  <si>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</si>
  <si>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</si>
  <si>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</si>
  <si>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</si>
  <si>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</si>
  <si>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</si>
  <si>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</si>
  <si>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</si>
  <si>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</si>
  <si>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</si>
  <si>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</si>
  <si>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</si>
  <si>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</si>
  <si>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</si>
  <si>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</si>
  <si>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</si>
  <si>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</si>
  <si>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</si>
  <si>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</si>
  <si>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</si>
  <si>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</si>
  <si>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</si>
  <si>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</si>
  <si>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</si>
  <si>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</si>
  <si>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</si>
  <si>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</si>
  <si>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</si>
  <si>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</si>
  <si>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</si>
  <si>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</si>
  <si>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</si>
  <si>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</si>
  <si>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</si>
  <si>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</si>
  <si>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</si>
  <si>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</si>
  <si>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</si>
  <si>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</si>
  <si>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</si>
  <si>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</si>
  <si>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</si>
  <si>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</si>
  <si>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</si>
  <si>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</si>
  <si>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</si>
  <si>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</si>
  <si>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</si>
  <si>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</si>
  <si>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</si>
  <si>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</si>
  <si>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</si>
  <si>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</si>
  <si>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</si>
  <si>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</si>
  <si>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</si>
  <si>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</si>
  <si>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</si>
  <si>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</si>
  <si>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</si>
  <si>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</si>
  <si>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</si>
  <si>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</si>
  <si>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</si>
  <si>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</si>
  <si>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</si>
  <si>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</si>
  <si>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</si>
  <si>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</si>
  <si>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</si>
  <si>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</si>
  <si>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</si>
  <si>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</si>
  <si>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</si>
  <si>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</si>
  <si>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</si>
  <si>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</si>
  <si>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</si>
  <si>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</si>
  <si>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</si>
  <si>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</si>
  <si>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</si>
  <si>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</si>
  <si>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</si>
  <si>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</si>
  <si>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</si>
  <si>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</si>
  <si>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</si>
  <si>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</si>
  <si>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</si>
  <si>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</si>
  <si>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</si>
  <si>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</si>
  <si>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</si>
  <si>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</si>
  <si>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</si>
  <si>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</si>
  <si>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</si>
  <si>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</si>
  <si>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</si>
  <si>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</si>
  <si>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</si>
  <si>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</si>
  <si>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</si>
  <si>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</si>
  <si>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</si>
  <si>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</si>
  <si>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</si>
  <si>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</si>
  <si>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</si>
  <si>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</si>
  <si>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</si>
  <si>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</si>
  <si>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</si>
  <si>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</si>
  <si>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</si>
  <si>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</si>
  <si>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</si>
  <si>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</si>
  <si>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</si>
  <si>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</si>
  <si>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</si>
  <si>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</si>
  <si>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</si>
  <si>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</si>
  <si>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</si>
  <si>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</si>
  <si>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</si>
  <si>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</si>
  <si>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</si>
  <si>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</si>
  <si>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</si>
  <si>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</si>
  <si>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</si>
  <si>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</si>
  <si>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</si>
  <si>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</si>
  <si>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</si>
  <si>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</si>
  <si>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</si>
  <si>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</si>
  <si>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</si>
  <si>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</si>
  <si>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</si>
  <si>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</si>
  <si>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</si>
  <si>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</si>
  <si>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</si>
  <si>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</si>
  <si>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</si>
  <si>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</si>
  <si>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</si>
  <si>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</si>
  <si>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</si>
  <si>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</si>
  <si>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</si>
  <si>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</si>
  <si>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</si>
  <si>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</si>
  <si>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</si>
  <si>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</si>
  <si>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</si>
  <si>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</si>
  <si>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</si>
  <si>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</si>
  <si>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</si>
  <si>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</si>
  <si>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</si>
  <si>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</si>
  <si>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</si>
  <si>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</si>
  <si>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</si>
  <si>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</si>
  <si>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</si>
  <si>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</si>
  <si>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</si>
  <si>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</si>
  <si>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</si>
  <si>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</si>
  <si>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</si>
  <si>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</si>
  <si>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</si>
  <si>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</si>
  <si>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</si>
  <si>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</si>
  <si>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</si>
  <si>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</si>
  <si>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</si>
  <si>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</si>
  <si>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</si>
  <si>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</si>
  <si>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</si>
  <si>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</si>
  <si>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</si>
  <si>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</si>
  <si>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</si>
  <si>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</si>
  <si>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</si>
  <si>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</si>
  <si>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</si>
  <si>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</si>
  <si>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</si>
  <si>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</si>
  <si>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</si>
  <si>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</si>
  <si>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</si>
  <si>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</si>
  <si>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</si>
  <si>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</si>
  <si>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</si>
  <si>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</si>
  <si>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</si>
  <si>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</si>
  <si>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</si>
  <si>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</si>
  <si>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</si>
  <si>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</si>
  <si>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</si>
  <si>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</si>
  <si>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</si>
  <si>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</si>
  <si>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</si>
  <si>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</si>
  <si>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</si>
  <si>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</si>
  <si>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</si>
  <si>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</si>
  <si>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</si>
  <si>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</si>
  <si>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</si>
  <si>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</si>
  <si>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</si>
  <si>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</si>
  <si>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</si>
  <si>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</si>
  <si>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</si>
  <si>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</si>
  <si>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</si>
  <si>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</si>
  <si>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</si>
  <si>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</si>
  <si>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</si>
  <si>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</si>
  <si>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</si>
  <si>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</si>
  <si>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</si>
  <si>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</si>
  <si>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</si>
  <si>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</si>
  <si>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</si>
  <si>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</si>
  <si>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</si>
  <si>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</si>
  <si>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</si>
  <si>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</si>
  <si>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</si>
  <si>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</si>
  <si>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</si>
  <si>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</si>
  <si>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</si>
  <si>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</si>
  <si>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</si>
  <si>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</si>
  <si>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</si>
  <si>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</si>
  <si>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</si>
  <si>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</si>
  <si>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</si>
  <si>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</si>
  <si>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</si>
  <si>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</si>
  <si>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</si>
  <si>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</si>
  <si>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</si>
  <si>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</si>
  <si>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</si>
  <si>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</si>
  <si>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</si>
  <si>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</si>
  <si>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</si>
  <si>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</si>
  <si>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</si>
  <si>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</si>
  <si>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</si>
  <si>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</si>
  <si>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</si>
  <si>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</si>
  <si>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</si>
  <si>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</si>
  <si>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</si>
  <si>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</si>
  <si>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</si>
  <si>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</si>
  <si>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</si>
  <si>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</si>
  <si>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</si>
  <si>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</si>
  <si>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</si>
  <si>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</si>
  <si>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</si>
  <si>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</si>
  <si>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</si>
  <si>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</si>
  <si>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</si>
  <si>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</si>
  <si>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</si>
  <si>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</si>
  <si>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</si>
  <si>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</si>
  <si>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</si>
  <si>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</si>
  <si>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</si>
  <si>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</si>
  <si>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</si>
  <si>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</si>
  <si>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</si>
  <si>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</si>
  <si>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</si>
  <si>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</si>
  <si>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</si>
  <si>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</si>
  <si>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</si>
  <si>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</si>
  <si>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</si>
  <si>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</si>
  <si>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</si>
  <si>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</si>
  <si>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</si>
  <si>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</si>
  <si>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</si>
  <si>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</si>
  <si>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</si>
  <si>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</si>
  <si>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</si>
  <si>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</si>
  <si>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</si>
  <si>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</si>
  <si>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</si>
  <si>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</si>
  <si>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</si>
  <si>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</si>
  <si>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</si>
  <si>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</si>
  <si>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</si>
  <si>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</si>
  <si>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</si>
  <si>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</si>
  <si>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</si>
  <si>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</si>
  <si>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</si>
  <si>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</si>
  <si>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</si>
  <si>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</si>
  <si>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</si>
  <si>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</si>
  <si>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</si>
  <si>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</si>
  <si>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</si>
  <si>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</si>
  <si>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</si>
  <si>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</si>
  <si>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</si>
  <si>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</si>
  <si>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</si>
  <si>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</si>
  <si>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</si>
  <si>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</si>
  <si>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</si>
  <si>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</si>
  <si>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</si>
  <si>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</si>
  <si>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</si>
  <si>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</si>
  <si>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</si>
  <si>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</si>
  <si>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</si>
  <si>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</si>
  <si>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</si>
  <si>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</si>
  <si>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</si>
  <si>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</si>
  <si>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</si>
  <si>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</si>
  <si>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</si>
  <si>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</si>
  <si>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</si>
  <si>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</si>
  <si>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</si>
  <si>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</si>
  <si>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</si>
  <si>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</si>
  <si>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</si>
  <si>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</si>
  <si>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</si>
  <si>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</si>
  <si>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</si>
  <si>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</si>
  <si>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</si>
  <si>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</si>
  <si>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</si>
  <si>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</si>
  <si>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</si>
  <si>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</si>
  <si>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</si>
  <si>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</si>
  <si>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</si>
  <si>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</si>
  <si>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</si>
  <si>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</si>
  <si>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</si>
  <si>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</si>
  <si>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</si>
  <si>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</si>
  <si>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</si>
  <si>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</si>
  <si>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</si>
  <si>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</si>
  <si>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</si>
  <si>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</si>
  <si>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</si>
  <si>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</si>
  <si>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</si>
  <si>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</si>
  <si>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</si>
  <si>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</si>
  <si>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</si>
  <si>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</si>
  <si>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</si>
  <si>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</si>
  <si>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</si>
  <si>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</si>
  <si>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</si>
  <si>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</si>
  <si>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</si>
  <si>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</si>
  <si>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</si>
  <si>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</si>
  <si>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</si>
  <si>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</si>
  <si>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</si>
  <si>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</si>
  <si>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</si>
  <si>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</si>
  <si>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</si>
  <si>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</si>
  <si>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</si>
  <si>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</si>
  <si>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</si>
  <si>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</si>
  <si>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</si>
  <si>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</si>
  <si>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</si>
  <si>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</si>
  <si>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</si>
  <si>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</si>
  <si>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</si>
  <si>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</si>
  <si>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</si>
  <si>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</si>
  <si>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</si>
  <si>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</si>
  <si>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</si>
  <si>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</si>
  <si>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</si>
  <si>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</si>
  <si>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</si>
  <si>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</si>
  <si>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</si>
  <si>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</si>
  <si>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</si>
  <si>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</si>
  <si>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</si>
  <si>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</si>
  <si>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</si>
  <si>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</si>
  <si>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</si>
  <si>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</si>
  <si>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</si>
  <si>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</si>
  <si>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</si>
  <si>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</si>
  <si>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</si>
  <si>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</si>
  <si>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</si>
  <si>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</si>
  <si>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</si>
  <si>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</si>
  <si>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</si>
  <si>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</si>
  <si>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</si>
  <si>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</si>
  <si>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</si>
  <si>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</si>
  <si>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</si>
  <si>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</si>
  <si>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</si>
  <si>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</si>
  <si>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</si>
  <si>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</si>
  <si>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</si>
  <si>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</si>
  <si>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</si>
  <si>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</si>
  <si>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</si>
  <si>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</si>
  <si>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</si>
  <si>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</si>
  <si>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</si>
  <si>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</si>
  <si>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</si>
  <si>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</si>
  <si>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</si>
  <si>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</si>
  <si>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</si>
  <si>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</si>
  <si>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</si>
  <si>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</si>
  <si>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</si>
  <si>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</si>
  <si>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</si>
  <si>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</si>
  <si>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</si>
  <si>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</si>
  <si>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</si>
  <si>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</si>
  <si>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</si>
  <si>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</si>
  <si>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</si>
  <si>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</si>
  <si>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</si>
  <si>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</si>
  <si>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</si>
  <si>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</si>
  <si>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</si>
  <si>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</si>
  <si>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</si>
  <si>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</si>
  <si>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</si>
  <si>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</si>
  <si>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</si>
  <si>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</si>
  <si>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</si>
  <si>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</si>
  <si>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</si>
  <si>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</si>
  <si>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</si>
  <si>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</si>
  <si>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</si>
  <si>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</si>
  <si>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</si>
  <si>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</si>
  <si>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</si>
  <si>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</si>
  <si>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</si>
  <si>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</si>
  <si>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</si>
  <si>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</si>
  <si>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</si>
  <si>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</si>
  <si>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</si>
  <si>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</si>
  <si>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</si>
  <si>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</si>
  <si>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</si>
  <si>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</si>
  <si>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</si>
  <si>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</si>
  <si>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</si>
  <si>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</si>
  <si>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</si>
  <si>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</si>
  <si>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</si>
  <si>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</si>
  <si>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</si>
  <si>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</si>
  <si>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</si>
  <si>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</si>
  <si>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</si>
  <si>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</si>
  <si>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</si>
  <si>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</si>
  <si>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</si>
  <si>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</si>
  <si>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</si>
  <si>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</si>
  <si>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</si>
  <si>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</si>
  <si>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</si>
  <si>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</si>
  <si>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</si>
  <si>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</si>
  <si>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</si>
  <si>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</si>
  <si>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</si>
  <si>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</si>
  <si>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</si>
  <si>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</si>
  <si>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</si>
  <si>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</si>
  <si>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</si>
  <si>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</si>
  <si>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</si>
  <si>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</si>
  <si>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</si>
  <si>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</si>
  <si>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</si>
  <si>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</si>
  <si>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</si>
  <si>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</si>
  <si>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</si>
  <si>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</si>
  <si>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</si>
  <si>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</si>
  <si>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</si>
  <si>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</si>
  <si>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</si>
  <si>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</si>
  <si>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</si>
  <si>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</si>
  <si>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</si>
  <si>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</si>
  <si>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</si>
  <si>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</si>
  <si>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</si>
  <si>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</si>
  <si>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</si>
  <si>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</si>
  <si>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</si>
  <si>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</si>
  <si>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</si>
  <si>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</si>
  <si>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</si>
  <si>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</si>
  <si>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</si>
  <si>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</si>
  <si>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</si>
  <si>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</si>
  <si>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</si>
  <si>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</si>
  <si>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</si>
  <si>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</si>
  <si>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</si>
  <si>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</si>
  <si>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</si>
  <si>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</si>
  <si>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</si>
  <si>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</si>
  <si>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</si>
  <si>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</si>
  <si>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</si>
  <si>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</si>
  <si>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</si>
  <si>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</si>
  <si>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</si>
  <si>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</si>
  <si>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</si>
  <si>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</si>
  <si>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</si>
  <si>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</si>
  <si>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</si>
  <si>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</si>
  <si>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</si>
  <si>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</si>
  <si>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</si>
  <si>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</si>
  <si>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</si>
  <si>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</si>
  <si>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</si>
  <si>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</si>
  <si>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</si>
  <si>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</si>
  <si>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</si>
  <si>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</si>
  <si>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</si>
  <si>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</si>
  <si>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</si>
  <si>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</si>
  <si>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</si>
  <si>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</si>
  <si>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</si>
  <si>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</si>
  <si>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</si>
  <si>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</si>
  <si>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</si>
  <si>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</si>
  <si>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</si>
  <si>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</si>
  <si>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</si>
  <si>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</si>
  <si>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</si>
  <si>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</si>
  <si>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</si>
  <si>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</si>
  <si>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</si>
  <si>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</si>
  <si>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</si>
  <si>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</si>
  <si>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</si>
  <si>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</si>
  <si>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</si>
  <si>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</si>
  <si>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</si>
  <si>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</si>
  <si>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</si>
  <si>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</si>
  <si>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</si>
  <si>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</si>
  <si>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</si>
  <si>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</si>
  <si>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</si>
  <si>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</si>
  <si>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</si>
  <si>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</si>
  <si>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</si>
  <si>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</si>
  <si>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</si>
  <si>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</si>
  <si>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</si>
  <si>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</si>
  <si>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</si>
  <si>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</si>
  <si>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</si>
  <si>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</si>
  <si>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</si>
  <si>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</si>
  <si>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</si>
  <si>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</si>
  <si>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</si>
  <si>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</si>
  <si>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</si>
  <si>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</si>
  <si>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</si>
  <si>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</si>
  <si>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</si>
  <si>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</si>
  <si>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</si>
  <si>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</si>
  <si>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</si>
  <si>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</si>
  <si>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</si>
  <si>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</si>
  <si>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</si>
  <si>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</si>
  <si>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</si>
  <si>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</si>
  <si>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</si>
  <si>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</si>
  <si>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</si>
  <si>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</si>
  <si>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</si>
  <si>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</si>
  <si>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</si>
  <si>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</si>
  <si>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</si>
  <si>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</si>
  <si>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</si>
  <si>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</si>
  <si>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</si>
  <si>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</si>
  <si>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</si>
  <si>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</si>
  <si>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</si>
  <si>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</si>
  <si>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</si>
  <si>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</si>
  <si>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</si>
  <si>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</si>
  <si>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</si>
  <si>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</si>
  <si>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</si>
  <si>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</si>
  <si>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</si>
  <si>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</si>
  <si>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</si>
  <si>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</si>
  <si>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</si>
  <si>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</si>
  <si>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</si>
  <si>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</si>
  <si>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</si>
  <si>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</si>
  <si>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</si>
  <si>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</si>
  <si>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</si>
  <si>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</si>
  <si>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</si>
  <si>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</si>
  <si>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</si>
  <si>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</si>
  <si>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</si>
  <si>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</si>
  <si>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</si>
  <si>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</si>
  <si>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</si>
  <si>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</si>
  <si>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</si>
  <si>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</si>
  <si>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</si>
  <si>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</si>
  <si>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</si>
  <si>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</si>
  <si>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</si>
  <si>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</si>
  <si>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</si>
  <si>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</si>
  <si>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</si>
  <si>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</si>
  <si>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</si>
  <si>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</si>
  <si>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</si>
  <si>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</si>
  <si>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</si>
  <si>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</si>
  <si>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</si>
  <si>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</si>
  <si>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</si>
  <si>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</si>
  <si>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</si>
  <si>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</si>
  <si>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</si>
  <si>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</si>
  <si>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</si>
  <si>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</si>
  <si>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</si>
  <si>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</si>
  <si>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</si>
  <si>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</si>
  <si>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</si>
  <si>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</si>
  <si>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</si>
  <si>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</si>
  <si>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</si>
  <si>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</si>
  <si>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</si>
  <si>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</si>
  <si>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</si>
  <si>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</si>
  <si>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</si>
  <si>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</si>
  <si>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</si>
  <si>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</si>
  <si>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</si>
  <si>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</si>
  <si>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</si>
  <si>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</si>
  <si>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</si>
  <si>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</si>
  <si>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</si>
  <si>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</si>
  <si>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</si>
  <si>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</si>
  <si>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</si>
  <si>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</si>
  <si>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</si>
  <si>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</si>
  <si>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</si>
  <si>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</si>
  <si>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</si>
  <si>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</si>
  <si>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</si>
  <si>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</si>
  <si>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</si>
  <si>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</si>
  <si>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</si>
  <si>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</si>
  <si>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</si>
  <si>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</si>
  <si>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</si>
  <si>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</si>
  <si>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</si>
  <si>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</si>
  <si>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</si>
  <si>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</si>
  <si>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</si>
  <si>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</si>
  <si>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</si>
  <si>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</si>
  <si>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</si>
  <si>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</si>
  <si>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</si>
  <si>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</si>
  <si>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</si>
  <si>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</si>
  <si>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</si>
  <si>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</si>
  <si>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</si>
  <si>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</si>
  <si>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</si>
  <si>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</si>
  <si>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</si>
  <si>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</si>
  <si>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</si>
  <si>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</si>
  <si>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</si>
  <si>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</si>
  <si>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</si>
  <si>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</si>
  <si>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</si>
  <si>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</si>
  <si>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</si>
  <si>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</si>
  <si>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</si>
  <si>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</si>
  <si>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</si>
  <si>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</si>
  <si>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</si>
  <si>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</si>
  <si>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</si>
  <si>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</si>
  <si>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</si>
  <si>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</si>
  <si>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</si>
  <si>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</si>
  <si>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</si>
  <si>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</si>
  <si>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</si>
  <si>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</si>
  <si>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</si>
  <si>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</si>
  <si>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</si>
  <si>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</si>
  <si>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</si>
  <si>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</si>
  <si>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</si>
  <si>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</si>
  <si>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</si>
  <si>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</si>
  <si>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</si>
  <si>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</si>
  <si>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</si>
  <si>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</si>
  <si>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</si>
  <si>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</si>
  <si>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</si>
  <si>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</si>
  <si>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</si>
  <si>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</si>
  <si>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</si>
  <si>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</si>
  <si>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</si>
  <si>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</si>
  <si>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</si>
  <si>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</si>
  <si>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</si>
  <si>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</si>
  <si>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</si>
  <si>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</si>
  <si>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</si>
  <si>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</si>
  <si>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</si>
  <si>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</si>
  <si>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</si>
  <si>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</si>
  <si>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</si>
  <si>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</si>
  <si>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</si>
  <si>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</si>
  <si>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</si>
  <si>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</si>
  <si>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</si>
  <si>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</si>
  <si>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</si>
  <si>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</si>
  <si>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</si>
  <si>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</si>
  <si>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</si>
  <si>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</si>
  <si>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</si>
  <si>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</si>
  <si>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</si>
  <si>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</si>
  <si>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</si>
  <si>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</si>
  <si>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</si>
  <si>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</si>
  <si>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</si>
  <si>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</si>
  <si>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</si>
  <si>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</si>
  <si>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</si>
  <si>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</si>
  <si>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</si>
  <si>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</si>
  <si>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</si>
  <si>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</si>
  <si>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</si>
  <si>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</si>
  <si>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</si>
  <si>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</si>
  <si>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</si>
  <si>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</si>
  <si>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</si>
  <si>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</si>
  <si>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</si>
  <si>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</si>
  <si>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</si>
  <si>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</si>
  <si>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</si>
  <si>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</si>
  <si>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</si>
  <si>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</si>
  <si>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</si>
  <si>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</si>
  <si>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</si>
  <si>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</si>
  <si>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</si>
  <si>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</si>
  <si>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</si>
  <si>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</si>
  <si>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</si>
  <si>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</si>
  <si>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</si>
  <si>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</si>
  <si>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</si>
  <si>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</si>
  <si>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</si>
  <si>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</si>
  <si>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</si>
  <si>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</si>
  <si>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</si>
  <si>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</si>
  <si>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</si>
  <si>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</si>
  <si>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</si>
  <si>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</si>
  <si>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</si>
  <si>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</si>
  <si>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</si>
  <si>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</si>
  <si>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</si>
  <si>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</si>
  <si>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</si>
  <si>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</si>
  <si>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</si>
  <si>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</si>
  <si>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</si>
  <si>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</si>
  <si>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</si>
  <si>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</si>
  <si>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</si>
  <si>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</si>
  <si>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</si>
  <si>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</si>
  <si>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</si>
  <si>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</si>
  <si>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</si>
  <si>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</si>
  <si>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</si>
  <si>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</si>
  <si>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</si>
  <si>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</si>
  <si>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</si>
  <si>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</si>
  <si>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</si>
  <si>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</si>
  <si>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</si>
  <si>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</si>
  <si>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</si>
  <si>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</si>
  <si>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</si>
  <si>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</si>
  <si>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</si>
  <si>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</si>
  <si>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</si>
  <si>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</si>
  <si>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</si>
  <si>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</si>
  <si>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</si>
  <si>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</si>
  <si>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</si>
  <si>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</si>
  <si>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</si>
  <si>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</si>
  <si>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</si>
  <si>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</si>
  <si>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</si>
  <si>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</si>
  <si>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</si>
  <si>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</si>
  <si>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</si>
  <si>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</si>
  <si>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</si>
  <si>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</si>
  <si>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</si>
  <si>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</si>
  <si>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</si>
  <si>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</si>
  <si>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</si>
  <si>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</si>
  <si>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</si>
  <si>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</si>
  <si>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</si>
  <si>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</si>
  <si>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</si>
  <si>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</si>
  <si>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</si>
  <si>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</si>
  <si>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</si>
  <si>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</si>
  <si>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</si>
  <si>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</si>
  <si>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</si>
  <si>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</si>
  <si>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</si>
  <si>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</si>
  <si>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</si>
  <si>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</si>
  <si>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</si>
  <si>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</si>
  <si>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</si>
  <si>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</si>
  <si>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</si>
  <si>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</si>
  <si>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</si>
  <si>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</si>
  <si>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</si>
  <si>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</si>
  <si>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</si>
  <si>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</si>
  <si>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</si>
  <si>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</si>
  <si>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</si>
  <si>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</si>
  <si>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</si>
  <si>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</si>
  <si>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</si>
  <si>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</si>
  <si>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</si>
  <si>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</si>
  <si>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</si>
  <si>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</si>
  <si>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</si>
  <si>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</si>
  <si>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</si>
  <si>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</si>
  <si>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</si>
  <si>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</si>
  <si>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</si>
  <si>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</si>
  <si>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</si>
  <si>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</si>
  <si>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</si>
  <si>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</si>
  <si>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</si>
  <si>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</si>
  <si>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</si>
  <si>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</si>
  <si>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</si>
  <si>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</si>
  <si>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</si>
  <si>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</si>
  <si>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</si>
  <si>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</si>
  <si>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</si>
  <si>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</si>
  <si>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</si>
  <si>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</si>
  <si>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</si>
  <si>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</si>
  <si>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</si>
  <si>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</si>
  <si>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</si>
  <si>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</si>
  <si>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</si>
  <si>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</si>
  <si>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</si>
  <si>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</si>
  <si>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</si>
  <si>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</si>
  <si>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</si>
  <si>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</si>
  <si>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</si>
  <si>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</si>
  <si>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</si>
  <si>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</si>
  <si>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</si>
  <si>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</si>
  <si>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</si>
  <si>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</si>
  <si>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</si>
  <si>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</si>
  <si>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</si>
  <si>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</si>
  <si>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</si>
  <si>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</si>
  <si>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</si>
  <si>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</si>
  <si>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</si>
  <si>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</si>
  <si>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</si>
  <si>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</si>
  <si>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</si>
  <si>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</si>
  <si>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</si>
  <si>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</si>
  <si>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</si>
  <si>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</si>
  <si>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</si>
  <si>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</si>
  <si>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</si>
  <si>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</si>
  <si>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</si>
  <si>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</si>
  <si>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</si>
  <si>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</si>
  <si>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</si>
  <si>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</si>
  <si>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</si>
  <si>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</si>
  <si>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</si>
  <si>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</si>
  <si>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</si>
  <si>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</si>
  <si>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</si>
  <si>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</si>
  <si>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</si>
  <si>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</si>
  <si>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</si>
  <si>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</si>
  <si>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</si>
  <si>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</si>
  <si>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</si>
  <si>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</si>
  <si>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</si>
  <si>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</si>
  <si>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</si>
  <si>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</si>
  <si>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</si>
  <si>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</si>
  <si>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</si>
  <si>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</si>
  <si>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</si>
  <si>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</si>
  <si>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</si>
  <si>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</si>
  <si>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</si>
  <si>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</si>
  <si>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</si>
  <si>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</si>
  <si>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</si>
  <si>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</si>
  <si>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</si>
  <si>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</si>
  <si>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</si>
  <si>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</si>
  <si>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</si>
  <si>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</si>
  <si>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</si>
  <si>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</si>
  <si>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</si>
  <si>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</si>
  <si>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</si>
  <si>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</si>
  <si>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</si>
  <si>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</si>
  <si>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</si>
  <si>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</si>
  <si>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</si>
  <si>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</si>
  <si>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</si>
  <si>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</si>
  <si>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</si>
  <si>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</si>
  <si>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</si>
  <si>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</si>
  <si>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</si>
  <si>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</si>
  <si>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</si>
  <si>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</si>
  <si>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</si>
  <si>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</si>
  <si>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</si>
  <si>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</si>
  <si>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</si>
  <si>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</si>
  <si>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</si>
  <si>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</si>
  <si>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</si>
  <si>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</si>
  <si>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</si>
  <si>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</si>
  <si>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</si>
  <si>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</si>
  <si>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</si>
  <si>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</si>
  <si>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</si>
  <si>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</si>
  <si>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</si>
  <si>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</si>
  <si>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</si>
  <si>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</si>
  <si>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</si>
  <si>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</si>
  <si>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</si>
  <si>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</si>
  <si>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</si>
  <si>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</si>
  <si>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</si>
  <si>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</si>
  <si>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</si>
  <si>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</si>
  <si>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</si>
  <si>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</si>
  <si>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</si>
  <si>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</si>
  <si>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</si>
  <si>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</si>
  <si>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</si>
  <si>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</si>
  <si>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</si>
  <si>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</si>
  <si>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</si>
  <si>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</si>
  <si>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</si>
  <si>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</si>
  <si>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</si>
  <si>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</si>
  <si>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</si>
  <si>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</si>
  <si>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</si>
  <si>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</si>
  <si>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</si>
  <si>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</si>
  <si>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</si>
  <si>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</si>
  <si>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</si>
  <si>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</si>
  <si>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</si>
  <si>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</si>
  <si>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</si>
  <si>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</si>
  <si>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</si>
  <si>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</si>
  <si>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</si>
  <si>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</si>
  <si>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</si>
  <si>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</si>
  <si>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</si>
  <si>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</si>
  <si>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</si>
  <si>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</si>
  <si>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</si>
  <si>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</si>
  <si>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</si>
  <si>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</si>
  <si>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</si>
  <si>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</si>
  <si>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</si>
  <si>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</si>
  <si>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</si>
  <si>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</si>
  <si>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</si>
  <si>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</si>
  <si>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</si>
  <si>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</si>
  <si>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</si>
  <si>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</si>
  <si>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</si>
  <si>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</si>
  <si>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</si>
  <si>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</si>
  <si>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</si>
  <si>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</si>
  <si>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</si>
  <si>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</si>
  <si>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</si>
  <si>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</si>
  <si>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</si>
  <si>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</si>
  <si>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</si>
  <si>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</si>
  <si>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</si>
  <si>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</si>
  <si>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</si>
  <si>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</si>
  <si>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</si>
  <si>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</si>
  <si>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</si>
  <si>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</si>
  <si>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</si>
  <si>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</si>
  <si>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</si>
  <si>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</si>
  <si>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</si>
  <si>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</si>
  <si>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</si>
  <si>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</si>
  <si>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</si>
  <si>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</si>
  <si>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</si>
  <si>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</si>
  <si>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</si>
  <si>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</si>
  <si>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</si>
  <si>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</si>
  <si>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</si>
  <si>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</si>
  <si>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</si>
  <si>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</si>
  <si>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</si>
  <si>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</si>
  <si>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</si>
  <si>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</si>
  <si>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</si>
  <si>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</si>
  <si>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</si>
  <si>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</si>
  <si>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</si>
  <si>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</si>
  <si>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</si>
  <si>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</si>
  <si>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</si>
  <si>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</si>
  <si>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</si>
  <si>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</si>
  <si>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</si>
  <si>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</si>
  <si>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</si>
  <si>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</si>
  <si>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</si>
  <si>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</si>
  <si>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</si>
  <si>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</si>
  <si>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</si>
  <si>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</si>
  <si>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</si>
  <si>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</si>
  <si>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</si>
  <si>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</si>
  <si>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</si>
  <si>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</si>
  <si>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</si>
  <si>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</si>
  <si>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</si>
  <si>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</si>
  <si>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</si>
  <si>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</si>
  <si>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</si>
  <si>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</si>
  <si>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</si>
  <si>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</si>
  <si>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</si>
  <si>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</si>
  <si>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</si>
  <si>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</si>
  <si>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</si>
  <si>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</si>
  <si>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</si>
  <si>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</si>
  <si>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</si>
  <si>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</si>
  <si>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</si>
  <si>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</si>
  <si>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</si>
  <si>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</si>
  <si>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</si>
  <si>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</si>
  <si>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</si>
  <si>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</si>
  <si>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</si>
  <si>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</si>
  <si>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</si>
  <si>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</si>
  <si>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</si>
  <si>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</si>
  <si>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</si>
  <si>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</si>
  <si>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</si>
  <si>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</si>
  <si>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</si>
  <si>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</si>
  <si>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</si>
  <si>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</si>
  <si>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</si>
  <si>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</si>
  <si>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</si>
  <si>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</si>
  <si>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</si>
  <si>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</si>
  <si>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</si>
  <si>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</si>
  <si>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</si>
  <si>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</si>
  <si>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</si>
  <si>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</si>
  <si>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</si>
  <si>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</si>
  <si>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</si>
  <si>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</si>
  <si>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</si>
  <si>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</si>
  <si>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</si>
  <si>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</si>
  <si>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</si>
  <si>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</si>
  <si>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</si>
  <si>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</si>
  <si>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</si>
  <si>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</si>
  <si>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</si>
  <si>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</si>
  <si>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</si>
  <si>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</si>
  <si>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</si>
  <si>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</si>
  <si>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</si>
  <si>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</si>
  <si>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</si>
  <si>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</si>
  <si>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</si>
  <si>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</si>
  <si>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</si>
  <si>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</si>
  <si>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</si>
  <si>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</si>
  <si>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</si>
  <si>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</si>
  <si>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</si>
  <si>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</si>
  <si>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</si>
  <si>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</si>
  <si>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</si>
  <si>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</si>
  <si>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</si>
  <si>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</si>
  <si>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</si>
  <si>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</si>
  <si>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</si>
  <si>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</si>
  <si>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</si>
  <si>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</si>
  <si>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</si>
  <si>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</si>
  <si>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</si>
  <si>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</si>
  <si>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</si>
  <si>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</si>
  <si>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</si>
  <si>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</si>
  <si>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</si>
  <si>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</si>
  <si>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</si>
  <si>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</si>
  <si>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</si>
  <si>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</si>
  <si>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</si>
  <si>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</si>
  <si>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</si>
  <si>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</si>
  <si>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</si>
  <si>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</si>
  <si>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</si>
  <si>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</si>
  <si>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</si>
  <si>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</si>
  <si>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</si>
  <si>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</si>
  <si>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</si>
  <si>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</si>
  <si>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</si>
  <si>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</si>
  <si>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</si>
  <si>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</si>
  <si>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</si>
  <si>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</si>
  <si>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</si>
  <si>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</si>
  <si>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</si>
  <si>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</si>
  <si>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</si>
  <si>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</si>
  <si>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</si>
  <si>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</si>
  <si>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</si>
  <si>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</si>
  <si>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</si>
  <si>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</si>
  <si>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</si>
  <si>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</si>
  <si>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</si>
  <si>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</si>
  <si>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</si>
  <si>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</si>
  <si>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</si>
  <si>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</si>
  <si>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</si>
  <si>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</si>
  <si>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</si>
  <si>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</si>
  <si>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</si>
  <si>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</si>
  <si>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</si>
  <si>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</si>
  <si>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</si>
  <si>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</si>
  <si>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</si>
  <si>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</si>
  <si>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</si>
  <si>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</si>
  <si>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</si>
  <si>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</si>
  <si>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</si>
  <si>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</si>
  <si>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</si>
  <si>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</si>
  <si>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</si>
  <si>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</si>
  <si>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</si>
  <si>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</si>
  <si>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</si>
  <si>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</si>
  <si>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</si>
  <si>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</si>
  <si>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</si>
  <si>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</si>
  <si>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</si>
  <si>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</si>
  <si>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</si>
  <si>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</si>
  <si>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</si>
  <si>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</si>
  <si>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</si>
  <si>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</si>
  <si>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</si>
  <si>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</si>
  <si>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</si>
  <si>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</si>
  <si>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</si>
  <si>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</si>
  <si>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</si>
  <si>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</si>
  <si>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</si>
  <si>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</si>
  <si>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</si>
  <si>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</si>
  <si>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</si>
  <si>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</si>
  <si>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</si>
  <si>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</si>
  <si>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</si>
  <si>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</si>
  <si>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</si>
  <si>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</si>
  <si>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</si>
  <si>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</si>
  <si>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</si>
  <si>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</si>
  <si>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</si>
  <si>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</si>
  <si>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</si>
  <si>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</si>
  <si>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</si>
  <si>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</si>
  <si>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</si>
  <si>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</si>
  <si>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</si>
  <si>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</si>
  <si>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</si>
  <si>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</si>
  <si>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</si>
  <si>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</si>
  <si>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</si>
  <si>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</si>
  <si>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</si>
  <si>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</si>
  <si>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</si>
  <si>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</si>
  <si>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</si>
  <si>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</si>
  <si>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</si>
  <si>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</si>
  <si>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</si>
  <si>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</si>
  <si>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</si>
  <si>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</si>
  <si>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</si>
  <si>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</si>
  <si>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</si>
  <si>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</si>
  <si>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</si>
  <si>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</si>
  <si>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</si>
  <si>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</si>
  <si>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</si>
  <si>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</si>
  <si>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</si>
  <si>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</si>
  <si>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</si>
  <si>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</si>
  <si>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</si>
  <si>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</si>
  <si>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</si>
  <si>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</si>
  <si>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</si>
  <si>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</si>
  <si>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</si>
  <si>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</si>
  <si>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</si>
  <si>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</si>
  <si>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</si>
  <si>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</si>
  <si>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</si>
  <si>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</si>
  <si>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</si>
  <si>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</si>
  <si>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</si>
  <si>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</si>
  <si>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</si>
  <si>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</si>
  <si>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</si>
  <si>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</si>
  <si>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</si>
  <si>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</si>
  <si>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</si>
  <si>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</si>
  <si>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</si>
  <si>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</si>
  <si>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</si>
  <si>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</si>
  <si>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</si>
  <si>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</si>
  <si>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</si>
  <si>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</si>
  <si>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</si>
  <si>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</si>
  <si>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</si>
  <si>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</si>
  <si>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</si>
  <si>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</si>
  <si>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</si>
  <si>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</si>
  <si>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</si>
  <si>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</si>
  <si>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</si>
  <si>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</si>
  <si>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</si>
  <si>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</si>
  <si>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</si>
  <si>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</si>
  <si>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</si>
  <si>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</si>
  <si>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</si>
  <si>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</si>
  <si>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</si>
  <si>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</si>
  <si>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</si>
  <si>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</si>
  <si>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</si>
  <si>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</si>
  <si>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</si>
  <si>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</si>
  <si>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</si>
  <si>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</si>
  <si>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</si>
  <si>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</si>
  <si>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</si>
  <si>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</si>
  <si>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</si>
  <si>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</si>
  <si>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</si>
  <si>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</si>
  <si>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</si>
  <si>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</si>
  <si>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</si>
  <si>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</si>
  <si>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</si>
  <si>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</si>
  <si>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</si>
  <si>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</si>
  <si>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</si>
  <si>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</si>
  <si>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</si>
  <si>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</si>
  <si>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</si>
  <si>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</si>
  <si>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</si>
  <si>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</si>
  <si>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</si>
  <si>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</si>
  <si>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</si>
  <si>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</si>
  <si>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</si>
  <si>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</si>
  <si>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</si>
  <si>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</si>
  <si>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</si>
  <si>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</si>
  <si>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</si>
  <si>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</si>
  <si>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</si>
  <si>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</si>
  <si>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</si>
  <si>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</si>
  <si>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</si>
  <si>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</si>
  <si>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</si>
  <si>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</si>
  <si>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</si>
  <si>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</si>
  <si>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</si>
  <si>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</si>
  <si>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</si>
  <si>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</si>
  <si>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</si>
  <si>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</si>
  <si>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</si>
  <si>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</si>
  <si>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</si>
  <si>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</si>
  <si>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</si>
  <si>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</si>
  <si>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</si>
  <si>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</si>
  <si>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</si>
  <si>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</si>
  <si>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</si>
  <si>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</si>
  <si>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</si>
  <si>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</si>
  <si>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</si>
  <si>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</si>
  <si>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</si>
  <si>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</si>
  <si>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</si>
  <si>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</si>
  <si>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</si>
  <si>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</si>
  <si>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</si>
  <si>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</si>
  <si>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</si>
  <si>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</si>
  <si>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</si>
  <si>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</si>
  <si>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</si>
  <si>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</si>
  <si>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</si>
  <si>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</si>
  <si>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</si>
  <si>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</si>
  <si>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</si>
  <si>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</si>
  <si>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</si>
  <si>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</si>
  <si>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</si>
  <si>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</si>
  <si>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</si>
  <si>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</si>
  <si>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</si>
  <si>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</si>
  <si>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</si>
  <si>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</si>
  <si>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</si>
  <si>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</si>
  <si>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</si>
  <si>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</si>
  <si>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</si>
  <si>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</si>
  <si>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</si>
  <si>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</si>
  <si>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</si>
  <si>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</si>
  <si>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</si>
  <si>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</si>
  <si>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</si>
  <si>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</si>
  <si>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</si>
  <si>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</si>
  <si>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</si>
  <si>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</si>
  <si>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</si>
  <si>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</si>
  <si>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</si>
  <si>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</si>
  <si>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</si>
  <si>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</si>
  <si>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</si>
  <si>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</si>
  <si>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</si>
  <si>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</si>
  <si>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</si>
  <si>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</si>
  <si>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</si>
  <si>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</si>
  <si>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</si>
  <si>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</si>
  <si>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</si>
  <si>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</si>
  <si>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</si>
  <si>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</si>
  <si>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</si>
  <si>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</si>
  <si>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</si>
  <si>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</si>
  <si>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</si>
  <si>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</si>
  <si>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</si>
  <si>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</si>
  <si>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</si>
  <si>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</si>
  <si>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</si>
  <si>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</si>
  <si>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</si>
  <si>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</si>
  <si>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</si>
  <si>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</si>
  <si>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</si>
  <si>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</si>
  <si>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</si>
  <si>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</si>
  <si>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</si>
  <si>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</si>
  <si>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</si>
  <si>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</si>
  <si>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</si>
  <si>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</si>
  <si>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</si>
  <si>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</si>
  <si>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</si>
  <si>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</si>
  <si>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</si>
  <si>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</si>
  <si>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</si>
  <si>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</si>
  <si>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</si>
  <si>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</si>
  <si>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</si>
  <si>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</si>
  <si>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</si>
  <si>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</si>
  <si>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</si>
  <si>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</si>
  <si>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</si>
  <si>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</si>
  <si>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</si>
  <si>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</si>
  <si>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</si>
  <si>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</si>
  <si>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</si>
  <si>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</si>
  <si>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</si>
  <si>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</si>
  <si>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</si>
  <si>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</si>
  <si>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</si>
  <si>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</si>
  <si>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</si>
  <si>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</si>
  <si>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</si>
  <si>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</si>
  <si>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</si>
  <si>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</si>
  <si>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</si>
  <si>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</si>
  <si>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</si>
  <si>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</si>
  <si>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</si>
  <si>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</si>
  <si>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</si>
  <si>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</si>
  <si>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</si>
  <si>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</si>
  <si>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</si>
  <si>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</si>
  <si>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</si>
  <si>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</si>
  <si>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</si>
  <si>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</si>
  <si>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</si>
  <si>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</si>
  <si>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</si>
  <si>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</si>
  <si>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</si>
  <si>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</si>
  <si>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</si>
  <si>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</si>
  <si>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</si>
  <si>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</si>
  <si>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</si>
  <si>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</si>
  <si>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</si>
  <si>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</si>
  <si>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</si>
  <si>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</si>
  <si>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</si>
  <si>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</si>
  <si>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</si>
  <si>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</si>
  <si>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</si>
  <si>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</si>
  <si>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</si>
  <si>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</si>
  <si>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</si>
  <si>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</si>
  <si>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</si>
  <si>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</si>
  <si>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</si>
  <si>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</si>
  <si>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</si>
  <si>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</si>
  <si>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</si>
  <si>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</si>
  <si>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</si>
  <si>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</si>
  <si>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</si>
  <si>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</si>
  <si>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</si>
  <si>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</si>
  <si>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</si>
  <si>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</si>
  <si>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</si>
  <si>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</si>
  <si>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</si>
  <si>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</si>
  <si>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</si>
  <si>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</si>
  <si>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</si>
  <si>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</si>
  <si>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</si>
  <si>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</si>
  <si>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</si>
  <si>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</si>
  <si>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</si>
  <si>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</si>
  <si>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</si>
  <si>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</si>
  <si>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</si>
  <si>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</si>
  <si>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</si>
  <si>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</si>
  <si>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</si>
  <si>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</si>
  <si>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</si>
  <si>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</si>
  <si>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</si>
  <si>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</si>
  <si>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</si>
  <si>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</si>
  <si>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</si>
  <si>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</si>
  <si>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</si>
  <si>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</si>
  <si>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</si>
  <si>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</si>
  <si>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</si>
  <si>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</si>
  <si>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</si>
  <si>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</si>
  <si>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</si>
  <si>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</si>
  <si>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</si>
  <si>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</si>
  <si>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</si>
  <si>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</si>
  <si>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</si>
  <si>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</si>
  <si>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</si>
  <si>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</si>
  <si>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</si>
  <si>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</si>
  <si>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</si>
  <si>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</si>
  <si>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</si>
  <si>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</si>
  <si>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</si>
  <si>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</si>
  <si>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</si>
  <si>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</si>
  <si>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</si>
  <si>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</si>
  <si>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</si>
  <si>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</si>
  <si>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</si>
  <si>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</si>
  <si>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</si>
  <si>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</si>
  <si>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</si>
  <si>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</si>
  <si>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</si>
  <si>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</si>
  <si>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</si>
  <si>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</si>
  <si>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</si>
  <si>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</si>
  <si>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</si>
  <si>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</si>
  <si>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</si>
  <si>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</si>
  <si>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</si>
  <si>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</si>
  <si>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</si>
  <si>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</si>
  <si>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</si>
  <si>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</si>
  <si>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</si>
  <si>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</si>
  <si>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</si>
  <si>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</si>
  <si>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</si>
  <si>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</si>
  <si>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</si>
  <si>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</si>
  <si>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</si>
  <si>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</si>
  <si>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</si>
  <si>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</si>
  <si>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</si>
  <si>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</si>
  <si>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</si>
  <si>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</si>
  <si>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</si>
  <si>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</si>
  <si>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</si>
  <si>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</si>
  <si>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</si>
  <si>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</si>
  <si>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</si>
  <si>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</si>
  <si>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</si>
  <si>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</si>
  <si>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</si>
  <si>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</si>
  <si>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</si>
  <si>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</si>
  <si>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</si>
  <si>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</si>
  <si>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</si>
  <si>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</si>
  <si>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</si>
  <si>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</si>
  <si>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</si>
  <si>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</si>
  <si>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</si>
  <si>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</si>
  <si>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</si>
  <si>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</si>
  <si>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</si>
  <si>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</si>
  <si>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</si>
  <si>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</si>
  <si>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</si>
  <si>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</si>
  <si>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</si>
  <si>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</si>
  <si>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</si>
  <si>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</si>
  <si>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</si>
  <si>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</si>
  <si>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</si>
  <si>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</si>
  <si>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</si>
  <si>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</si>
  <si>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</si>
  <si>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</si>
  <si>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</si>
  <si>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</si>
  <si>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</si>
  <si>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</si>
  <si>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</si>
  <si>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</si>
  <si>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</si>
  <si>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</si>
  <si>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</si>
  <si>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</si>
  <si>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</si>
  <si>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</si>
  <si>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</si>
  <si>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</si>
  <si>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</si>
  <si>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</si>
  <si>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</si>
  <si>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</si>
  <si>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</si>
  <si>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</si>
  <si>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</si>
  <si>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</si>
  <si>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</si>
  <si>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</si>
  <si>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</si>
  <si>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</si>
  <si>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</si>
  <si>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</si>
  <si>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</si>
  <si>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</si>
  <si>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</si>
  <si>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</si>
  <si>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</si>
  <si>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</si>
  <si>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</si>
  <si>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</si>
  <si>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</si>
  <si>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</si>
  <si>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</si>
  <si>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</si>
  <si>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</si>
  <si>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</si>
  <si>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</si>
  <si>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</si>
  <si>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</si>
  <si>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</si>
  <si>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</si>
  <si>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</si>
  <si>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</si>
  <si>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</si>
  <si>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</si>
  <si>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</si>
  <si>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</si>
  <si>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</si>
  <si>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</si>
  <si>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</si>
  <si>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</si>
  <si>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</si>
  <si>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</si>
  <si>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</si>
  <si>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</si>
  <si>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</si>
  <si>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</si>
  <si>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</si>
  <si>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</si>
  <si>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</si>
  <si>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</si>
  <si>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</si>
  <si>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</si>
  <si>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</si>
  <si>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</si>
  <si>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</si>
  <si>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</si>
  <si>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</si>
  <si>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</si>
  <si>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</si>
  <si>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</si>
  <si>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</si>
  <si>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</si>
  <si>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</si>
  <si>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</si>
  <si>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</si>
  <si>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</si>
  <si>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</si>
  <si>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</si>
  <si>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</si>
  <si>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</si>
  <si>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</si>
  <si>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</si>
  <si>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</si>
  <si>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</si>
  <si>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</si>
  <si>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</si>
  <si>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</si>
  <si>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</si>
  <si>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</si>
  <si>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</si>
  <si>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</si>
  <si>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</si>
  <si>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</si>
  <si>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</si>
  <si>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</si>
  <si>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</si>
  <si>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</si>
  <si>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</si>
  <si>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</si>
  <si>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</si>
  <si>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</si>
  <si>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</si>
  <si>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</si>
  <si>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</si>
  <si>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</si>
  <si>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</si>
  <si>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</si>
  <si>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</si>
  <si>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</si>
  <si>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</si>
  <si>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</si>
  <si>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</si>
  <si>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</si>
  <si>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</si>
  <si>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</si>
  <si>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</si>
  <si>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</si>
  <si>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</si>
  <si>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</si>
  <si>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</si>
  <si>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</si>
  <si>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</si>
  <si>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</si>
  <si>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</si>
  <si>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</si>
  <si>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</si>
  <si>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</si>
  <si>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</si>
  <si>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</si>
  <si>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</si>
  <si>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</si>
  <si>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</si>
  <si>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</si>
  <si>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</si>
  <si>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</si>
  <si>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</si>
  <si>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</si>
  <si>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</si>
  <si>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</si>
  <si>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</si>
  <si>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</si>
  <si>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</si>
  <si>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</si>
  <si>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</si>
  <si>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</si>
  <si>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</si>
  <si>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</si>
  <si>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</si>
  <si>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</si>
  <si>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</si>
  <si>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</si>
  <si>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</si>
  <si>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</si>
  <si>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</si>
  <si>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</si>
  <si>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</si>
  <si>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</si>
  <si>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</si>
  <si>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</si>
  <si>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</si>
  <si>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</si>
  <si>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</si>
  <si>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</si>
  <si>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</si>
  <si>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</si>
  <si>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</si>
  <si>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</si>
  <si>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</si>
  <si>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</si>
  <si>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</si>
  <si>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</si>
  <si>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</si>
  <si>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</si>
  <si>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</si>
  <si>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</si>
  <si>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</si>
  <si>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</si>
  <si>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</si>
  <si>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</si>
  <si>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</si>
  <si>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</si>
  <si>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</si>
  <si>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</si>
  <si>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</si>
  <si>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</si>
  <si>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</si>
  <si>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</si>
  <si>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</si>
  <si>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</si>
  <si>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</si>
  <si>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</si>
  <si>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</si>
  <si>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</si>
  <si>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</si>
  <si>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</si>
  <si>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</si>
  <si>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</si>
  <si>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</si>
  <si>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</si>
  <si>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</si>
  <si>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</si>
  <si>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</si>
  <si>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</si>
  <si>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</si>
  <si>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</si>
  <si>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</si>
  <si>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</si>
  <si>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</si>
  <si>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</si>
  <si>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</si>
  <si>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</si>
  <si>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</si>
  <si>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</si>
  <si>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</si>
  <si>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</si>
  <si>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</si>
  <si>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</si>
  <si>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</si>
  <si>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</si>
  <si>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</si>
  <si>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</si>
  <si>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</si>
  <si>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</si>
  <si>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</si>
  <si>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</si>
  <si>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</si>
  <si>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</si>
  <si>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</si>
  <si>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</si>
  <si>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</si>
  <si>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</si>
  <si>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</si>
  <si>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</si>
  <si>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</si>
  <si>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</si>
  <si>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</si>
  <si>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</si>
  <si>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</si>
  <si>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</si>
  <si>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</si>
  <si>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</si>
  <si>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</si>
  <si>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</si>
  <si>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</si>
  <si>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</si>
  <si>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</si>
  <si>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</si>
  <si>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</si>
  <si>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</si>
  <si>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</si>
  <si>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</si>
  <si>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</si>
  <si>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</si>
  <si>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</si>
  <si>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</si>
  <si>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</si>
  <si>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</si>
  <si>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</si>
  <si>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</si>
  <si>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</si>
  <si>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</si>
  <si>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</si>
  <si>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</si>
  <si>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</si>
  <si>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</si>
  <si>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</si>
  <si>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</si>
  <si>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</si>
  <si>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</si>
  <si>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</si>
  <si>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</si>
  <si>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</si>
  <si>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</si>
  <si>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</si>
  <si>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</si>
  <si>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</si>
  <si>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</si>
  <si>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</si>
  <si>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</si>
  <si>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</si>
  <si>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</si>
  <si>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</si>
  <si>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</si>
  <si>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</si>
  <si>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</si>
  <si>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</si>
  <si>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</si>
  <si>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</si>
  <si>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</si>
  <si>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</si>
  <si>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</si>
  <si>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</si>
  <si>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</si>
  <si>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</si>
  <si>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</si>
  <si>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</si>
  <si>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</si>
  <si>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</si>
  <si>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</si>
  <si>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</si>
  <si>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</si>
  <si>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</si>
  <si>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</si>
  <si>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</si>
  <si>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</si>
  <si>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</si>
  <si>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</si>
  <si>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</si>
  <si>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</si>
  <si>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</si>
  <si>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</si>
  <si>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</si>
  <si>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</si>
  <si>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</si>
  <si>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</si>
  <si>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</si>
  <si>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</si>
  <si>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</si>
  <si>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</si>
  <si>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</si>
  <si>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</si>
  <si>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</si>
  <si>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</si>
  <si>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</si>
  <si>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</si>
  <si>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</si>
  <si>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</si>
  <si>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</si>
  <si>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</si>
  <si>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</si>
  <si>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</si>
  <si>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</si>
  <si>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</si>
  <si>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</si>
  <si>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</si>
  <si>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</si>
  <si>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</si>
  <si>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</si>
  <si>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</si>
  <si>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</si>
  <si>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</si>
  <si>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</si>
  <si>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</si>
  <si>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</si>
  <si>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</si>
  <si>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</si>
  <si>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</si>
  <si>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</si>
  <si>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</si>
  <si>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</si>
  <si>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</si>
  <si>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</si>
  <si>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</si>
  <si>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</si>
  <si>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</si>
  <si>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</si>
  <si>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</si>
  <si>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</si>
  <si>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</si>
  <si>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</si>
  <si>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</si>
  <si>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</si>
  <si>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</si>
  <si>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</si>
  <si>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</si>
  <si>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</si>
  <si>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</si>
  <si>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</si>
  <si>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</si>
  <si>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</si>
  <si>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</si>
  <si>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</si>
  <si>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</si>
  <si>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</si>
  <si>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</si>
  <si>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</si>
  <si>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</si>
  <si>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</si>
  <si>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</si>
  <si>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</si>
  <si>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</si>
  <si>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</si>
  <si>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</si>
  <si>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</si>
  <si>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</si>
  <si>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</si>
  <si>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</si>
  <si>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</si>
  <si>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</si>
  <si>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</si>
  <si>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</si>
  <si>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</si>
  <si>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</si>
  <si>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</si>
  <si>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</si>
  <si>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</si>
  <si>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</si>
  <si>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</si>
  <si>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</si>
  <si>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</si>
  <si>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</si>
  <si>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</si>
  <si>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</si>
  <si>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</si>
  <si>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</si>
  <si>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</si>
  <si>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</si>
  <si>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</si>
  <si>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</si>
  <si>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</si>
  <si>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</si>
  <si>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</si>
  <si>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</si>
  <si>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</si>
  <si>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</si>
  <si>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</si>
  <si>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</si>
  <si>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</si>
  <si>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</si>
  <si>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</si>
  <si>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</si>
  <si>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</si>
  <si>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</si>
  <si>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</si>
  <si>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</si>
  <si>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</si>
  <si>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</si>
  <si>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</si>
  <si>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</si>
  <si>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</si>
  <si>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</si>
  <si>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</si>
  <si>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</si>
  <si>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</si>
  <si>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</si>
  <si>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</si>
  <si>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</si>
  <si>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</si>
  <si>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</si>
  <si>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</si>
  <si>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</si>
  <si>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</si>
  <si>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</si>
  <si>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</si>
  <si>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</si>
  <si>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</si>
  <si>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</si>
  <si>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</si>
  <si>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</si>
  <si>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</si>
  <si>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</si>
  <si>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</si>
  <si>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</si>
  <si>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</si>
  <si>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</si>
  <si>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</si>
  <si>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</si>
  <si>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</si>
  <si>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</si>
  <si>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</si>
  <si>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</si>
  <si>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</si>
  <si>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</si>
  <si>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</si>
  <si>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</si>
  <si>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</si>
  <si>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</si>
  <si>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</si>
  <si>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</si>
  <si>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</si>
  <si>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</si>
  <si>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</si>
  <si>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</si>
  <si>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</si>
  <si>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</si>
  <si>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</si>
  <si>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</si>
  <si>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</si>
  <si>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</si>
  <si>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</si>
  <si>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</si>
  <si>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</si>
  <si>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</si>
  <si>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</si>
  <si>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</si>
  <si>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</si>
  <si>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</si>
  <si>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</si>
  <si>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</si>
  <si>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</si>
  <si>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</si>
  <si>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</si>
  <si>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</si>
  <si>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</si>
  <si>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</si>
  <si>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</si>
  <si>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</si>
  <si>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</si>
  <si>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</si>
  <si>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</si>
  <si>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</si>
  <si>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</si>
  <si>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</si>
  <si>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</si>
  <si>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</si>
  <si>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</si>
  <si>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</si>
  <si>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</si>
  <si>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</si>
  <si>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</si>
  <si>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</si>
  <si>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</si>
  <si>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</si>
  <si>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</si>
  <si>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</si>
  <si>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</si>
  <si>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</si>
  <si>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</si>
  <si>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</si>
  <si>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</si>
  <si>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</si>
  <si>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</si>
  <si>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</si>
  <si>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</si>
  <si>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</si>
  <si>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</si>
  <si>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</si>
  <si>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</si>
  <si>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</si>
  <si>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</si>
  <si>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</si>
  <si>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</si>
  <si>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</si>
  <si>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</si>
  <si>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</si>
  <si>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</si>
  <si>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</si>
  <si>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</si>
  <si>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</si>
  <si>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</si>
  <si>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</si>
  <si>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</si>
  <si>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</si>
  <si>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</si>
  <si>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</si>
  <si>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</si>
  <si>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</si>
  <si>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</si>
  <si>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</si>
  <si>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</si>
  <si>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</si>
  <si>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</si>
  <si>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</si>
  <si>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</si>
  <si>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</si>
  <si>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</si>
  <si>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</si>
  <si>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</si>
  <si>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</si>
  <si>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</si>
  <si>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</si>
  <si>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</si>
  <si>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</si>
  <si>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</si>
  <si>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</si>
  <si>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</si>
  <si>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</si>
  <si>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</si>
  <si>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</si>
  <si>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</si>
  <si>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</si>
  <si>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</si>
  <si>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</si>
  <si>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</si>
  <si>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</si>
  <si>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</si>
  <si>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</si>
  <si>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</si>
  <si>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</si>
  <si>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</si>
  <si>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</si>
  <si>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</si>
  <si>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</si>
  <si>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</si>
  <si>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</si>
  <si>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</si>
  <si>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</si>
  <si>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</si>
  <si>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</si>
  <si>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</si>
  <si>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</si>
  <si>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</si>
  <si>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</si>
  <si>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</si>
  <si>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</si>
  <si>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</si>
  <si>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</si>
  <si>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</si>
  <si>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</si>
  <si>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</si>
  <si>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</si>
  <si>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</si>
  <si>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</si>
  <si>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</si>
  <si>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</si>
  <si>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</si>
  <si>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</si>
  <si>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</si>
  <si>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</si>
  <si>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</si>
  <si>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</si>
  <si>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</si>
  <si>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</si>
  <si>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</si>
  <si>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</si>
  <si>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</si>
  <si>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</si>
  <si>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</si>
  <si>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</si>
  <si>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</si>
  <si>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</si>
  <si>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</si>
  <si>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</si>
  <si>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</si>
  <si>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</si>
  <si>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</si>
  <si>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</si>
  <si>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</si>
  <si>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</si>
  <si>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</si>
  <si>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</si>
  <si>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</si>
  <si>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</si>
  <si>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</si>
  <si>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</si>
  <si>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</si>
  <si>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</si>
  <si>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</si>
  <si>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</si>
  <si>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</si>
  <si>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</si>
  <si>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</si>
  <si>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</si>
  <si>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</si>
  <si>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</si>
  <si>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</si>
  <si>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</si>
  <si>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</si>
  <si>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</si>
  <si>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</si>
  <si>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</si>
  <si>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</si>
  <si>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</si>
  <si>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</si>
  <si>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</si>
  <si>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</si>
  <si>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</si>
  <si>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</si>
  <si>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</si>
  <si>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</si>
  <si>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</si>
  <si>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</si>
  <si>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</si>
  <si>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</si>
  <si>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</si>
  <si>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</si>
  <si>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</si>
  <si>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</si>
  <si>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</si>
  <si>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</si>
  <si>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</si>
  <si>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</si>
  <si>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</si>
  <si>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</si>
  <si>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</si>
  <si>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</si>
  <si>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</si>
  <si>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</si>
  <si>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</si>
  <si>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</si>
  <si>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</si>
  <si>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</si>
  <si>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</si>
  <si>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</si>
  <si>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</si>
  <si>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</si>
  <si>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</si>
  <si>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</si>
  <si>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</si>
  <si>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</si>
  <si>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</si>
  <si>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</si>
  <si>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</si>
  <si>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</si>
  <si>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</si>
  <si>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</si>
  <si>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</si>
  <si>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</si>
  <si>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</si>
  <si>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</si>
  <si>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</si>
  <si>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</si>
  <si>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</si>
  <si>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</si>
  <si>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</si>
  <si>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</si>
  <si>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</si>
  <si>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</si>
  <si>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</si>
  <si>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</si>
  <si>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</si>
  <si>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</si>
  <si>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</si>
  <si>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</si>
  <si>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</si>
  <si>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</si>
  <si>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</si>
  <si>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</si>
  <si>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</si>
  <si>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</si>
  <si>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</si>
  <si>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</si>
  <si>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</si>
  <si>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</si>
  <si>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</si>
  <si>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</si>
  <si>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</si>
  <si>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</si>
  <si>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</si>
  <si>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</si>
  <si>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</si>
  <si>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</si>
  <si>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</si>
  <si>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</si>
  <si>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</si>
  <si>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</si>
  <si>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</si>
  <si>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</si>
  <si>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</si>
  <si>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</si>
  <si>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</si>
  <si>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</si>
  <si>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</si>
  <si>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</si>
  <si>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</si>
  <si>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</si>
  <si>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</si>
  <si>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</si>
  <si>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</si>
  <si>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</si>
  <si>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</si>
  <si>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</si>
  <si>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</si>
  <si>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</si>
  <si>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</si>
  <si>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</si>
  <si>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</si>
  <si>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</si>
  <si>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</si>
  <si>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</si>
  <si>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</si>
  <si>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</si>
  <si>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</si>
  <si>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</si>
  <si>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</si>
  <si>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</si>
  <si>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</si>
  <si>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</si>
  <si>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</si>
  <si>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</si>
  <si>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</si>
  <si>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</si>
  <si>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</si>
  <si>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</si>
  <si>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</si>
  <si>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</si>
  <si>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</si>
  <si>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</si>
  <si>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</si>
  <si>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</si>
  <si>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</si>
  <si>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</si>
  <si>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</si>
  <si>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</si>
  <si>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</si>
  <si>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</si>
  <si>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</si>
  <si>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</si>
  <si>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</si>
  <si>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</si>
  <si>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</si>
  <si>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</si>
  <si>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</si>
  <si>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</si>
  <si>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</si>
  <si>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</si>
  <si>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</si>
  <si>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</si>
  <si>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</si>
  <si>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</si>
  <si>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</si>
  <si>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</si>
  <si>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</si>
  <si>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</si>
  <si>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</si>
  <si>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</si>
  <si>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</si>
  <si>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</si>
  <si>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</si>
  <si>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</si>
  <si>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</si>
  <si>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</si>
  <si>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</si>
  <si>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</si>
  <si>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</si>
  <si>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</si>
  <si>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</si>
  <si>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</si>
  <si>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</si>
  <si>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</si>
  <si>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</si>
  <si>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</si>
  <si>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</si>
  <si>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</si>
  <si>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</si>
  <si>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</si>
  <si>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</si>
  <si>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</si>
  <si>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</si>
  <si>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</si>
  <si>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</si>
  <si>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</si>
  <si>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</si>
  <si>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</si>
  <si>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</si>
  <si>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</si>
  <si>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</si>
  <si>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</si>
  <si>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</si>
  <si>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</si>
  <si>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</si>
  <si>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</si>
  <si>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</si>
  <si>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</si>
  <si>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</si>
  <si>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</si>
  <si>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</si>
  <si>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</si>
  <si>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</si>
  <si>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</si>
  <si>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</si>
  <si>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</si>
  <si>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</si>
  <si>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</si>
  <si>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</si>
  <si>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</si>
  <si>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</si>
  <si>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</si>
  <si>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</si>
  <si>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</si>
  <si>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</si>
  <si>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</si>
  <si>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</si>
  <si>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</si>
  <si>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</si>
  <si>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</si>
  <si>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</si>
  <si>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</si>
  <si>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</si>
  <si>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</si>
  <si>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</si>
  <si>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</si>
  <si>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</si>
  <si>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</si>
  <si>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</si>
  <si>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</si>
  <si>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</si>
  <si>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</si>
  <si>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</si>
  <si>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</si>
  <si>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</si>
  <si>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</si>
  <si>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</si>
  <si>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</si>
  <si>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</si>
  <si>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</si>
  <si>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</si>
  <si>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</si>
  <si>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</si>
  <si>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</si>
  <si>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</si>
  <si>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</si>
  <si>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</si>
  <si>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</si>
  <si>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</si>
  <si>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</si>
  <si>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</si>
  <si>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</si>
  <si>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</si>
  <si>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</si>
  <si>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</si>
  <si>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</si>
  <si>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</si>
  <si>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</si>
  <si>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</si>
  <si>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</si>
  <si>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</si>
  <si>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</si>
  <si>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</si>
  <si>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</si>
  <si>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</si>
  <si>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</si>
  <si>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</si>
  <si>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</si>
  <si>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</si>
  <si>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</si>
  <si>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</si>
  <si>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</si>
  <si>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</si>
  <si>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</si>
  <si>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</si>
  <si>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</si>
  <si>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</si>
  <si>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</si>
  <si>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</si>
  <si>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</si>
  <si>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</si>
  <si>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</si>
  <si>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</si>
  <si>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</si>
  <si>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</si>
  <si>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</si>
  <si>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</si>
  <si>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</si>
  <si>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</si>
  <si>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</si>
  <si>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</si>
  <si>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</si>
  <si>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</si>
  <si>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</si>
  <si>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</si>
  <si>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</si>
  <si>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</si>
  <si>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</si>
  <si>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</si>
  <si>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</si>
  <si>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</si>
  <si>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</si>
  <si>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</si>
  <si>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</si>
  <si>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</si>
  <si>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</si>
  <si>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</si>
  <si>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</si>
  <si>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</si>
  <si>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</si>
  <si>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</si>
  <si>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</si>
  <si>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</si>
  <si>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</si>
  <si>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</si>
  <si>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</si>
  <si>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</si>
  <si>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</si>
  <si>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</si>
  <si>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</si>
  <si>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</si>
  <si>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</si>
  <si>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</si>
  <si>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</si>
  <si>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</si>
  <si>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</si>
  <si>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</si>
  <si>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</si>
  <si>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</si>
  <si>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</si>
  <si>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</si>
  <si>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</si>
  <si>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</si>
  <si>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</si>
  <si>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</si>
  <si>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</si>
  <si>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</si>
  <si>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</si>
  <si>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</si>
  <si>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</si>
  <si>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</si>
  <si>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</si>
  <si>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</si>
  <si>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</si>
  <si>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</si>
  <si>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</si>
  <si>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</si>
  <si>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</si>
  <si>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</si>
  <si>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</si>
  <si>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</si>
  <si>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</si>
  <si>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</si>
  <si>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</si>
  <si>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</si>
  <si>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</si>
  <si>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</si>
  <si>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</si>
  <si>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</si>
  <si>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</si>
  <si>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</si>
  <si>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</si>
  <si>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</si>
  <si>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</si>
  <si>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</si>
  <si>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</si>
  <si>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</si>
  <si>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</si>
  <si>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</si>
  <si>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</si>
  <si>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</si>
  <si>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</si>
  <si>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</si>
  <si>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</si>
  <si>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</si>
  <si>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</si>
  <si>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</si>
  <si>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</si>
  <si>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</si>
  <si>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</si>
  <si>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</si>
  <si>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</si>
  <si>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</si>
  <si>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</si>
  <si>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</si>
  <si>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</si>
  <si>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</si>
  <si>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</si>
  <si>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</si>
  <si>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</si>
  <si>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</si>
  <si>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</si>
  <si>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</si>
  <si>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</si>
  <si>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</si>
  <si>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</si>
  <si>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</si>
  <si>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</si>
  <si>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</si>
  <si>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</si>
  <si>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</si>
  <si>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</si>
  <si>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</si>
  <si>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</si>
  <si>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</si>
  <si>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</si>
  <si>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</si>
  <si>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</si>
  <si>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</si>
  <si>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</si>
  <si>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</si>
  <si>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</si>
  <si>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</si>
  <si>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</si>
  <si>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</si>
  <si>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</si>
  <si>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</si>
  <si>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</si>
  <si>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</si>
  <si>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</si>
  <si>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</si>
  <si>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</si>
  <si>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</si>
  <si>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</si>
  <si>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</si>
  <si>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</si>
  <si>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</si>
  <si>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</si>
  <si>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</si>
  <si>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</si>
  <si>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</si>
  <si>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</si>
  <si>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</si>
  <si>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</si>
  <si>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</si>
  <si>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</si>
  <si>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</si>
  <si>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</si>
  <si>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</si>
  <si>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</si>
  <si>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</si>
  <si>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</si>
  <si>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</si>
  <si>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</si>
  <si>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</si>
  <si>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</si>
  <si>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</si>
  <si>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</si>
  <si>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</si>
  <si>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</si>
  <si>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</si>
  <si>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</si>
  <si>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</si>
  <si>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</si>
  <si>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</si>
  <si>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</si>
  <si>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</si>
  <si>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</si>
  <si>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</si>
  <si>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</si>
  <si>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</si>
  <si>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</si>
  <si>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</si>
  <si>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</si>
  <si>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</si>
  <si>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</si>
  <si>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</si>
  <si>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</si>
  <si>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</si>
  <si>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</si>
  <si>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</si>
  <si>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</si>
  <si>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</si>
  <si>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</si>
  <si>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</si>
  <si>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</si>
  <si>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</si>
  <si>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</si>
  <si>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</si>
  <si>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</si>
  <si>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</si>
  <si>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</si>
  <si>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</si>
  <si>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</si>
  <si>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</si>
  <si>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</si>
  <si>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</si>
  <si>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</si>
  <si>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</si>
  <si>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</si>
  <si>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</si>
  <si>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</si>
  <si>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</si>
  <si>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</si>
  <si>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</si>
  <si>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</si>
  <si>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</si>
  <si>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</si>
  <si>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</si>
  <si>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</si>
  <si>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</si>
  <si>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</si>
  <si>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</si>
  <si>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</si>
  <si>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</si>
  <si>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</si>
  <si>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</si>
  <si>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</si>
  <si>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</si>
  <si>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</si>
  <si>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</si>
  <si>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</si>
  <si>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</si>
  <si>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</si>
  <si>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</si>
  <si>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</si>
  <si>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</si>
  <si>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</si>
  <si>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</si>
  <si>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</si>
  <si>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</si>
  <si>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</si>
  <si>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</si>
  <si>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</si>
  <si>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</si>
  <si>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</si>
  <si>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</si>
  <si>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</si>
  <si>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</si>
  <si>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</si>
  <si>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</si>
  <si>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</si>
  <si>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</si>
  <si>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</si>
  <si>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</si>
  <si>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</si>
  <si>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</si>
  <si>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</si>
  <si>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</si>
  <si>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</si>
  <si>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</si>
  <si>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</si>
  <si>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</si>
  <si>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</si>
  <si>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</si>
  <si>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</si>
  <si>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</si>
  <si>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</si>
  <si>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</si>
  <si>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</si>
  <si>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</si>
  <si>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</si>
  <si>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</si>
  <si>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</si>
  <si>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</si>
  <si>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</si>
  <si>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</si>
  <si>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</si>
  <si>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</si>
  <si>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</si>
  <si>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</si>
  <si>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</si>
  <si>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</si>
  <si>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</si>
  <si>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</si>
  <si>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</si>
  <si>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</si>
  <si>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</si>
  <si>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</si>
  <si>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</si>
  <si>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</si>
  <si>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</si>
  <si>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</si>
  <si>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</si>
  <si>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</si>
  <si>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</si>
  <si>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</si>
  <si>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</si>
  <si>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</si>
  <si>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</si>
  <si>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</si>
  <si>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</si>
  <si>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</si>
  <si>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</si>
  <si>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</si>
  <si>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</si>
  <si>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</si>
  <si>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</si>
  <si>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</si>
  <si>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</si>
  <si>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</si>
  <si>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</si>
  <si>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</si>
  <si>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</si>
  <si>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</si>
  <si>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</si>
  <si>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</si>
  <si>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</si>
  <si>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</si>
  <si>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</si>
  <si>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</si>
  <si>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</si>
  <si>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</si>
  <si>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</si>
  <si>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</si>
  <si>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</si>
  <si>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</si>
  <si>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</si>
  <si>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</si>
  <si>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</si>
  <si>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</si>
  <si>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</si>
  <si>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</si>
  <si>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</si>
  <si>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</si>
  <si>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</si>
  <si>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</si>
  <si>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</si>
  <si>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</si>
  <si>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</si>
  <si>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</si>
  <si>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</si>
  <si>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</si>
  <si>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</si>
  <si>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</si>
  <si>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</si>
  <si>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</si>
  <si>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</si>
  <si>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</si>
  <si>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</si>
  <si>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</si>
  <si>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</si>
  <si>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</si>
  <si>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</si>
  <si>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</si>
  <si>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</si>
  <si>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</si>
  <si>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</si>
  <si>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</si>
  <si>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</si>
  <si>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</si>
  <si>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</si>
  <si>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</si>
  <si>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</si>
  <si>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</si>
  <si>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</si>
  <si>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</si>
  <si>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</si>
  <si>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</si>
  <si>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</si>
  <si>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</si>
  <si>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</si>
  <si>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</si>
  <si>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</si>
  <si>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</si>
  <si>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</si>
  <si>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</si>
  <si>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</si>
  <si>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</si>
  <si>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</si>
  <si>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</si>
  <si>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</si>
  <si>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</si>
  <si>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</si>
  <si>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</si>
  <si>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</si>
  <si>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</si>
  <si>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</si>
  <si>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</si>
  <si>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</si>
  <si>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</si>
  <si>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</si>
  <si>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</si>
  <si>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</si>
  <si>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</si>
  <si>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</si>
  <si>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</si>
  <si>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</si>
  <si>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</si>
  <si>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</si>
  <si>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</si>
  <si>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</si>
  <si>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</si>
  <si>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</si>
  <si>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</si>
  <si>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</si>
  <si>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</si>
  <si>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</si>
  <si>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</si>
  <si>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</si>
  <si>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</si>
  <si>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</si>
  <si>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</si>
  <si>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</si>
  <si>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</si>
  <si>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</si>
  <si>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</si>
  <si>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</si>
  <si>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</si>
  <si>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</si>
  <si>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</si>
  <si>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</si>
  <si>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</si>
  <si>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</si>
  <si>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</si>
  <si>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</si>
  <si>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</si>
  <si>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</si>
  <si>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</si>
  <si>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</si>
  <si>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</si>
  <si>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</si>
  <si>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</si>
  <si>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</si>
  <si>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</si>
  <si>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</si>
  <si>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</si>
  <si>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</si>
  <si>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</si>
  <si>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</si>
  <si>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</si>
  <si>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</si>
  <si>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</si>
  <si>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</si>
  <si>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</si>
  <si>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</si>
  <si>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</si>
  <si>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</si>
  <si>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</si>
  <si>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</si>
  <si>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</si>
  <si>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</si>
  <si>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</si>
  <si>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</si>
  <si>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</si>
  <si>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</si>
  <si>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</si>
  <si>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</si>
  <si>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</si>
  <si>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</si>
  <si>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</si>
  <si>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</si>
  <si>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</si>
  <si>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</si>
  <si>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</si>
  <si>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</si>
  <si>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</si>
  <si>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</si>
  <si>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</si>
  <si>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</si>
  <si>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</si>
  <si>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</si>
  <si>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</si>
  <si>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</si>
  <si>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</si>
  <si>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</si>
  <si>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</si>
  <si>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</si>
  <si>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</si>
  <si>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</si>
  <si>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</si>
  <si>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</si>
  <si>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</si>
  <si>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</si>
  <si>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</si>
  <si>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</si>
  <si>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</si>
  <si>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</si>
  <si>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</si>
  <si>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</si>
  <si>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</si>
  <si>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</si>
  <si>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</si>
  <si>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</si>
  <si>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</si>
  <si>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</si>
  <si>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</si>
  <si>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</si>
  <si>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</si>
  <si>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</si>
  <si>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</si>
  <si>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</si>
  <si>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</si>
  <si>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</si>
  <si>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</si>
  <si>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</si>
  <si>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</si>
  <si>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</si>
  <si>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</si>
  <si>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</si>
  <si>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</si>
  <si>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</si>
  <si>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</si>
  <si>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</si>
  <si>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</si>
  <si>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</si>
  <si>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</si>
  <si>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</si>
  <si>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</si>
  <si>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</si>
  <si>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</si>
  <si>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</si>
  <si>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</si>
  <si>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</si>
  <si>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</si>
  <si>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</si>
  <si>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</si>
  <si>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</si>
  <si>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</si>
  <si>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</si>
  <si>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</si>
  <si>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</si>
  <si>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</si>
  <si>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</si>
  <si>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</si>
  <si>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</si>
  <si>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</si>
  <si>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</si>
  <si>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</si>
  <si>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</si>
  <si>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</si>
  <si>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</si>
  <si>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</si>
  <si>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</si>
  <si>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</si>
  <si>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</si>
  <si>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</si>
  <si>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</si>
  <si>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</si>
  <si>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</si>
  <si>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</si>
  <si>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</si>
  <si>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</si>
  <si>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</si>
  <si>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</si>
  <si>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</si>
  <si>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</si>
  <si>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</si>
  <si>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</si>
  <si>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</si>
  <si>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</si>
  <si>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</si>
  <si>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</si>
  <si>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</si>
  <si>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</si>
  <si>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</si>
  <si>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</si>
  <si>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</si>
  <si>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</si>
  <si>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</si>
  <si>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</si>
  <si>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</si>
  <si>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</si>
  <si>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</si>
  <si>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</si>
  <si>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</si>
  <si>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</si>
  <si>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</si>
  <si>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</si>
  <si>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</si>
  <si>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</si>
  <si>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</si>
  <si>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</si>
  <si>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</si>
  <si>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</si>
  <si>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</si>
  <si>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</si>
  <si>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</si>
  <si>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</si>
  <si>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</si>
  <si>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</si>
  <si>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</si>
  <si>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</si>
  <si>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</si>
  <si>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</si>
  <si>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</si>
  <si>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</si>
  <si>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</si>
  <si>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</si>
  <si>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</si>
  <si>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</si>
  <si>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</si>
  <si>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</si>
  <si>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</si>
  <si>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</si>
  <si>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</si>
  <si>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</si>
  <si>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</si>
  <si>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</si>
  <si>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</si>
  <si>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</si>
  <si>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</si>
  <si>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</si>
  <si>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</si>
  <si>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</si>
  <si>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</si>
  <si>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</si>
  <si>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</si>
  <si>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</si>
  <si>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</si>
  <si>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</si>
  <si>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</si>
  <si>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</si>
  <si>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</si>
  <si>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</si>
  <si>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</si>
  <si>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</si>
  <si>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</si>
  <si>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</si>
  <si>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</si>
  <si>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</si>
  <si>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</si>
  <si>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</si>
  <si>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</si>
  <si>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</si>
  <si>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</si>
  <si>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</si>
  <si>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</si>
  <si>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</si>
  <si>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</si>
  <si>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</si>
  <si>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</si>
  <si>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</si>
  <si>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</si>
  <si>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</si>
  <si>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</si>
  <si>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</si>
  <si>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</si>
  <si>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</si>
  <si>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</si>
  <si>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</si>
  <si>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</si>
  <si>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</si>
  <si>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</si>
  <si>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</si>
  <si>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</si>
  <si>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</si>
  <si>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</si>
  <si>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</si>
  <si>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</si>
  <si>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</si>
  <si>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</si>
  <si>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</si>
  <si>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</si>
  <si>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</si>
  <si>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</si>
  <si>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</si>
  <si>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</si>
  <si>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</si>
  <si>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</si>
  <si>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</si>
  <si>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</si>
  <si>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</si>
  <si>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</si>
  <si>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</si>
  <si>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</si>
  <si>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</si>
  <si>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</si>
  <si>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</si>
  <si>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</si>
  <si>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</si>
  <si>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</si>
  <si>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</si>
  <si>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</si>
  <si>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</si>
  <si>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</si>
  <si>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</si>
  <si>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</si>
  <si>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</si>
  <si>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</si>
  <si>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</si>
  <si>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</si>
  <si>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</si>
  <si>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</si>
  <si>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</si>
  <si>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</si>
  <si>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</si>
  <si>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</si>
  <si>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</si>
  <si>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</si>
  <si>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</si>
  <si>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</si>
  <si>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</si>
  <si>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</si>
  <si>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</si>
  <si>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</si>
  <si>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</si>
  <si>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</si>
  <si>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</si>
  <si>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</si>
  <si>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</si>
  <si>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</si>
  <si>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</si>
  <si>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</si>
  <si>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</si>
  <si>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</si>
  <si>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</si>
  <si>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</si>
  <si>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</si>
  <si>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</si>
  <si>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</si>
  <si>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</si>
  <si>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</si>
  <si>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</si>
  <si>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</si>
  <si>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</si>
  <si>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</si>
  <si>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</si>
  <si>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</si>
  <si>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</si>
  <si>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</si>
  <si>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</si>
  <si>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</si>
  <si>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</si>
  <si>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</si>
  <si>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</si>
  <si>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</si>
  <si>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</si>
  <si>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</si>
  <si>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</si>
  <si>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</si>
  <si>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</si>
  <si>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</si>
  <si>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</si>
  <si>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</si>
  <si>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</si>
  <si>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</si>
  <si>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</si>
  <si>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</si>
  <si>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</si>
  <si>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</si>
  <si>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</si>
  <si>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</si>
  <si>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</si>
  <si>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</si>
  <si>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</si>
  <si>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</si>
  <si>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</si>
  <si>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</si>
  <si>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</si>
  <si>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</si>
  <si>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</si>
  <si>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</si>
  <si>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</si>
  <si>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</si>
  <si>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</si>
  <si>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</si>
  <si>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</si>
  <si>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</si>
  <si>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</si>
  <si>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</si>
  <si>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</si>
  <si>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</si>
  <si>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</si>
  <si>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</si>
  <si>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</si>
  <si>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</si>
  <si>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</si>
  <si>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</si>
  <si>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</si>
  <si>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</si>
  <si>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</si>
  <si>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</si>
  <si>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</si>
  <si>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</si>
  <si>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</si>
  <si>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</si>
  <si>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</si>
  <si>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</si>
  <si>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</si>
  <si>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</si>
  <si>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</si>
  <si>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</si>
  <si>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</si>
  <si>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</si>
  <si>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</si>
  <si>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</si>
  <si>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</si>
  <si>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</si>
  <si>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</si>
  <si>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</si>
  <si>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</si>
  <si>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</si>
  <si>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</si>
  <si>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</si>
  <si>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</si>
  <si>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</si>
  <si>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</si>
  <si>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</si>
  <si>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</si>
  <si>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</si>
  <si>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</si>
  <si>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</si>
  <si>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</si>
  <si>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</si>
  <si>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</si>
  <si>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</si>
  <si>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</si>
  <si>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</si>
  <si>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</si>
  <si>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</si>
  <si>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</si>
  <si>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</si>
  <si>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</si>
  <si>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</si>
  <si>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</si>
  <si>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</si>
  <si>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</si>
  <si>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</si>
  <si>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</si>
  <si>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</si>
  <si>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</si>
  <si>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</si>
  <si>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</si>
  <si>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</si>
  <si>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</si>
  <si>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</si>
  <si>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</si>
  <si>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</si>
  <si>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</si>
  <si>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</si>
  <si>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</si>
  <si>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</si>
  <si>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</si>
  <si>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</si>
  <si>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</si>
  <si>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</si>
  <si>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</si>
  <si>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</si>
  <si>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</si>
  <si>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</si>
  <si>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</si>
  <si>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</si>
  <si>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</si>
  <si>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</si>
  <si>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</si>
  <si>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</si>
  <si>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</si>
  <si>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</si>
  <si>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</si>
  <si>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</si>
  <si>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</si>
  <si>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</si>
  <si>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</si>
  <si>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</si>
  <si>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</si>
  <si>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</si>
  <si>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</si>
  <si>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</si>
  <si>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</si>
  <si>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</si>
  <si>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</si>
  <si>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</si>
  <si>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</si>
  <si>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</si>
  <si>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</si>
  <si>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</si>
  <si>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</si>
  <si>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</si>
  <si>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</si>
  <si>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</si>
  <si>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</si>
  <si>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</si>
  <si>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</si>
  <si>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</si>
  <si>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</si>
  <si>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</si>
  <si>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</si>
  <si>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</si>
  <si>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</si>
  <si>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</si>
  <si>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</si>
  <si>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</si>
  <si>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</si>
  <si>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</si>
  <si>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</si>
  <si>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</si>
  <si>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</si>
  <si>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</si>
  <si>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</si>
  <si>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</si>
  <si>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</si>
  <si>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</si>
  <si>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</si>
  <si>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</si>
  <si>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</si>
  <si>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</si>
  <si>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</si>
  <si>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</si>
  <si>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</si>
  <si>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</si>
  <si>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</si>
  <si>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</si>
  <si>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</si>
  <si>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</si>
  <si>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</si>
  <si>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</si>
  <si>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</si>
  <si>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</si>
  <si>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</si>
  <si>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</si>
  <si>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</si>
  <si>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</si>
  <si>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</si>
  <si>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</si>
  <si>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</si>
  <si>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</si>
  <si>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</si>
  <si>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</si>
  <si>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</si>
  <si>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</si>
  <si>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</si>
  <si>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</si>
  <si>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</si>
  <si>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</si>
  <si>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</si>
  <si>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</si>
  <si>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</si>
  <si>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</si>
  <si>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</si>
  <si>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</si>
  <si>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</si>
  <si>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</si>
  <si>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</si>
  <si>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</si>
  <si>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</si>
  <si>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</si>
  <si>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</si>
  <si>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</si>
  <si>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</si>
  <si>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</si>
  <si>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</si>
  <si>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</si>
  <si>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</si>
  <si>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</si>
  <si>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</si>
  <si>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</si>
  <si>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</si>
  <si>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</si>
  <si>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</si>
  <si>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</si>
  <si>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</si>
  <si>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</si>
  <si>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</si>
  <si>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</si>
  <si>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</si>
  <si>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</si>
  <si>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</si>
  <si>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</si>
  <si>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</si>
  <si>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</si>
  <si>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</si>
  <si>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</si>
  <si>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</si>
  <si>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</si>
  <si>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</si>
  <si>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</si>
  <si>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</si>
  <si>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</si>
  <si>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</si>
  <si>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</si>
  <si>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</si>
  <si>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</si>
  <si>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</si>
  <si>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</si>
  <si>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</si>
  <si>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</si>
  <si>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</si>
  <si>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</si>
  <si>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</si>
  <si>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</si>
  <si>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</si>
  <si>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</si>
  <si>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</si>
  <si>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</si>
  <si>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</si>
  <si>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</si>
  <si>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</si>
  <si>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</si>
  <si>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</si>
  <si>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</si>
  <si>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</si>
  <si>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</si>
  <si>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</si>
  <si>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</si>
  <si>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</si>
  <si>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</si>
  <si>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</si>
  <si>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</si>
  <si>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</si>
  <si>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</si>
  <si>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</si>
  <si>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</si>
  <si>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</si>
  <si>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</si>
  <si>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</si>
  <si>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</si>
  <si>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</si>
  <si>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</si>
  <si>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</si>
  <si>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</si>
  <si>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</si>
  <si>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</si>
  <si>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</si>
  <si>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</si>
  <si>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</si>
  <si>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</si>
  <si>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</si>
  <si>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</si>
  <si>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</si>
  <si>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</si>
  <si>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</si>
  <si>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</si>
  <si>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</si>
  <si>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</si>
  <si>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</si>
  <si>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</si>
  <si>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</si>
  <si>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</si>
  <si>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</si>
  <si>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</si>
  <si>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</si>
  <si>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</si>
  <si>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</si>
  <si>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</si>
  <si>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</si>
  <si>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</si>
  <si>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</si>
  <si>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</si>
  <si>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</si>
  <si>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</si>
  <si>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</si>
  <si>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</si>
  <si>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</si>
  <si>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</si>
  <si>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</si>
  <si>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</si>
  <si>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</si>
  <si>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</si>
  <si>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</si>
  <si>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</si>
  <si>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</si>
  <si>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</si>
  <si>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</si>
  <si>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</si>
  <si>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</si>
  <si>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</si>
  <si>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</si>
  <si>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</si>
  <si>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</si>
  <si>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</si>
  <si>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</si>
  <si>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</si>
  <si>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</si>
  <si>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</si>
  <si>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</si>
  <si>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</si>
  <si>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</si>
  <si>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</si>
  <si>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</si>
  <si>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</si>
  <si>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</si>
  <si>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</si>
  <si>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</si>
  <si>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</si>
  <si>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</si>
  <si>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</si>
  <si>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</si>
  <si>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</si>
  <si>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</si>
  <si>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</si>
  <si>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</si>
  <si>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</si>
  <si>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</si>
  <si>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</si>
  <si>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</si>
  <si>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</si>
  <si>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</si>
  <si>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</si>
  <si>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</si>
  <si>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</si>
  <si>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</si>
  <si>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</si>
  <si>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</si>
  <si>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</si>
  <si>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</si>
  <si>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</si>
  <si>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</si>
  <si>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</si>
  <si>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</si>
  <si>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</si>
  <si>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</si>
  <si>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</si>
  <si>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</si>
  <si>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</si>
  <si>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</si>
  <si>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</si>
  <si>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</si>
  <si>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</si>
  <si>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</si>
  <si>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</si>
  <si>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</si>
  <si>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</si>
  <si>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</si>
  <si>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</si>
  <si>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</si>
  <si>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</si>
  <si>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</si>
  <si>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</si>
  <si>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</si>
  <si>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</si>
  <si>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</si>
  <si>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</si>
  <si>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</si>
  <si>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</si>
  <si>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</si>
  <si>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</si>
  <si>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</si>
  <si>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</si>
  <si>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</si>
  <si>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</si>
  <si>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</si>
  <si>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</si>
  <si>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</si>
  <si>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</si>
  <si>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</si>
  <si>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</si>
  <si>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</si>
  <si>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</si>
  <si>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</si>
  <si>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</si>
  <si>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</si>
  <si>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</si>
  <si>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</si>
  <si>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</si>
  <si>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</si>
  <si>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</si>
  <si>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</si>
  <si>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</si>
  <si>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</si>
  <si>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</si>
  <si>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</si>
  <si>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</si>
  <si>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</si>
  <si>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</si>
  <si>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</si>
  <si>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</si>
  <si>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</si>
  <si>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</si>
  <si>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</si>
  <si>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</si>
  <si>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</si>
  <si>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</si>
  <si>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</si>
  <si>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</si>
  <si>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</si>
  <si>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</si>
  <si>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</si>
  <si>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</si>
  <si>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</si>
  <si>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</si>
  <si>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</si>
  <si>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</si>
  <si>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</si>
  <si>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</si>
  <si>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</si>
  <si>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</si>
  <si>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</si>
  <si>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</si>
  <si>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</si>
  <si>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</si>
  <si>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</si>
  <si>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</si>
  <si>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</si>
  <si>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</si>
  <si>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</si>
  <si>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</si>
  <si>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</si>
  <si>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</si>
  <si>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</si>
  <si>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</si>
  <si>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</si>
  <si>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</si>
  <si>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</si>
  <si>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</si>
  <si>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</si>
  <si>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</si>
  <si>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</si>
  <si>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</si>
  <si>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</si>
  <si>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</si>
  <si>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</si>
  <si>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</si>
  <si>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</si>
  <si>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</si>
  <si>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</si>
  <si>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</si>
  <si>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</si>
  <si>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</si>
  <si>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</si>
  <si>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</si>
  <si>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</si>
  <si>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</si>
  <si>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</si>
  <si>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</si>
  <si>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</si>
  <si>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</si>
  <si>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</si>
  <si>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</si>
  <si>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</si>
  <si>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</si>
  <si>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</si>
  <si>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</si>
  <si>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</si>
  <si>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</si>
  <si>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</si>
  <si>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</si>
  <si>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</si>
  <si>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</si>
  <si>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</si>
  <si>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</si>
  <si>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</si>
  <si>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</si>
  <si>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</si>
  <si>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</si>
  <si>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</si>
  <si>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</si>
  <si>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</si>
  <si>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</si>
  <si>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</si>
  <si>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</si>
  <si>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</si>
  <si>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</si>
  <si>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</si>
  <si>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</si>
  <si>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</si>
  <si>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</si>
  <si>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</si>
  <si>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</si>
  <si>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</si>
  <si>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</si>
  <si>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</si>
  <si>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</si>
  <si>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</si>
  <si>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</si>
  <si>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</si>
  <si>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</si>
  <si>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</si>
  <si>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</si>
  <si>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</si>
  <si>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</si>
  <si>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</si>
  <si>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</si>
  <si>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</si>
  <si>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</si>
  <si>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</si>
  <si>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</si>
  <si>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</si>
  <si>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</si>
  <si>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</si>
  <si>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</si>
  <si>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</si>
  <si>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</si>
  <si>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</si>
  <si>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</si>
  <si>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</si>
  <si>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</si>
  <si>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</si>
  <si>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</si>
  <si>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</si>
  <si>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</si>
  <si>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</si>
  <si>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</si>
  <si>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</si>
  <si>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</si>
  <si>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</si>
  <si>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</si>
  <si>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</si>
  <si>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</si>
  <si>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</si>
  <si>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</si>
  <si>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</si>
  <si>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</si>
  <si>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</si>
  <si>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</si>
  <si>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</si>
  <si>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</si>
  <si>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</si>
  <si>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</si>
  <si>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</si>
  <si>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</si>
  <si>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</si>
  <si>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</si>
  <si>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</si>
  <si>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</si>
  <si>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</si>
  <si>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</si>
  <si>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</si>
  <si>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</si>
  <si>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</si>
  <si>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</si>
  <si>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</si>
  <si>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</si>
  <si>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</si>
  <si>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</si>
  <si>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</si>
  <si>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</si>
  <si>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</si>
  <si>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</si>
  <si>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</si>
  <si>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</si>
  <si>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</si>
  <si>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</si>
  <si>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</si>
  <si>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</si>
  <si>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</si>
  <si>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</si>
  <si>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</si>
  <si>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</si>
  <si>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</si>
  <si>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</si>
  <si>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</si>
  <si>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</si>
  <si>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</si>
  <si>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</si>
  <si>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</si>
  <si>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</si>
  <si>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</si>
  <si>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</si>
  <si>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</si>
  <si>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</si>
  <si>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</si>
  <si>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</si>
  <si>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</si>
  <si>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</si>
  <si>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</si>
  <si>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</si>
  <si>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</si>
  <si>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</si>
  <si>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</si>
  <si>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</si>
  <si>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</si>
  <si>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</si>
  <si>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</si>
  <si>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</si>
  <si>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</si>
  <si>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</si>
  <si>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</si>
  <si>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</si>
  <si>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</si>
  <si>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</si>
  <si>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</si>
  <si>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</si>
  <si>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</si>
  <si>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</si>
  <si>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</si>
  <si>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</si>
  <si>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</si>
  <si>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</si>
  <si>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</si>
  <si>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</si>
  <si>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</si>
  <si>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</si>
  <si>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</si>
  <si>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</si>
  <si>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</si>
  <si>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</si>
  <si>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</si>
  <si>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</si>
  <si>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</si>
  <si>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</si>
  <si>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</si>
  <si>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</si>
  <si>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</si>
  <si>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</si>
  <si>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</si>
  <si>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</si>
  <si>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</si>
  <si>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</si>
  <si>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</si>
  <si>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</si>
  <si>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</si>
  <si>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</si>
  <si>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</si>
  <si>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</si>
  <si>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</si>
  <si>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</si>
  <si>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</si>
  <si>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</si>
  <si>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</si>
  <si>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</si>
  <si>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</si>
  <si>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</si>
  <si>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</si>
  <si>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</si>
  <si>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</si>
  <si>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</si>
  <si>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</si>
  <si>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</si>
  <si>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</si>
  <si>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</si>
  <si>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</si>
  <si>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</si>
  <si>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</si>
  <si>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</si>
  <si>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</si>
  <si>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</si>
  <si>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</si>
  <si>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</si>
  <si>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</si>
  <si>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</si>
  <si>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</si>
  <si>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</si>
  <si>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</si>
  <si>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</si>
  <si>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</si>
  <si>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</si>
  <si>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</si>
  <si>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</si>
  <si>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</si>
  <si>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</si>
  <si>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</si>
  <si>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</si>
  <si>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</si>
  <si>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</si>
  <si>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</si>
  <si>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</si>
  <si>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</si>
  <si>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</si>
  <si>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</si>
  <si>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</si>
  <si>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</si>
  <si>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</si>
  <si>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</si>
  <si>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</si>
  <si>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</si>
  <si>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</si>
  <si>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</si>
  <si>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</si>
  <si>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</si>
  <si>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</si>
  <si>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</si>
  <si>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</si>
  <si>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</si>
  <si>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</si>
  <si>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</si>
  <si>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</si>
  <si>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</si>
  <si>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</si>
  <si>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</si>
  <si>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</si>
  <si>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</si>
  <si>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</si>
  <si>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</si>
  <si>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</si>
  <si>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</si>
  <si>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</si>
  <si>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</si>
  <si>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</si>
  <si>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</si>
  <si>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</si>
  <si>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</si>
  <si>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</si>
  <si>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</si>
  <si>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</si>
  <si>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</si>
  <si>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</si>
  <si>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</si>
  <si>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</si>
  <si>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</si>
  <si>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</si>
  <si>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</si>
  <si>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</si>
  <si>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</si>
  <si>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</si>
  <si>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</si>
  <si>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</si>
  <si>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</si>
  <si>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</si>
  <si>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</si>
  <si>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</si>
  <si>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</si>
  <si>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</si>
  <si>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</si>
  <si>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</si>
  <si>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</si>
  <si>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</si>
  <si>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</si>
  <si>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</si>
  <si>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</si>
  <si>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</si>
  <si>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</si>
  <si>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</si>
  <si>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</si>
  <si>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</si>
  <si>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</si>
  <si>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</si>
  <si>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</si>
  <si>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</si>
  <si>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</si>
  <si>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</si>
  <si>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</si>
  <si>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</si>
  <si>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</si>
  <si>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</si>
  <si>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</si>
  <si>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</si>
  <si>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</si>
  <si>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</si>
  <si>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</si>
  <si>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</si>
  <si>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</si>
  <si>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</si>
  <si>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</si>
  <si>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</si>
  <si>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</si>
  <si>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</si>
  <si>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</si>
  <si>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</si>
  <si>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</si>
  <si>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</si>
  <si>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</si>
  <si>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</si>
  <si>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</si>
  <si>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</si>
  <si>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</si>
  <si>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</si>
  <si>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</si>
  <si>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</si>
  <si>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</si>
  <si>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</si>
  <si>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</si>
  <si>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</si>
  <si>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</si>
  <si>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</si>
  <si>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</si>
  <si>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</si>
  <si>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</si>
  <si>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</si>
  <si>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</si>
  <si>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</si>
  <si>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</si>
  <si>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</si>
  <si>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</si>
  <si>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</si>
  <si>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</si>
  <si>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</si>
  <si>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</si>
  <si>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</si>
  <si>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</si>
  <si>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</si>
  <si>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</si>
  <si>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</si>
  <si>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</si>
  <si>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</si>
  <si>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</si>
  <si>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</si>
  <si>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</si>
  <si>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</si>
  <si>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</si>
  <si>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</si>
  <si>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</si>
  <si>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</si>
  <si>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</si>
  <si>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</si>
  <si>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</si>
  <si>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</si>
  <si>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</si>
  <si>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</si>
  <si>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</si>
  <si>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</si>
  <si>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</si>
  <si>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</si>
  <si>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</si>
  <si>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</si>
  <si>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</si>
  <si>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</si>
  <si>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</si>
  <si>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</si>
  <si>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</si>
  <si>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</si>
  <si>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</si>
  <si>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</si>
  <si>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</si>
  <si>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</si>
  <si>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</si>
  <si>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</si>
  <si>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</si>
  <si>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</si>
  <si>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</si>
  <si>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</si>
  <si>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</si>
  <si>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</si>
  <si>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</si>
  <si>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</si>
  <si>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</si>
  <si>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</si>
  <si>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</si>
  <si>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</si>
  <si>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</si>
  <si>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</si>
  <si>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</si>
  <si>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</si>
  <si>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</si>
  <si>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</si>
  <si>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</si>
  <si>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</si>
  <si>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</si>
  <si>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</si>
  <si>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</si>
  <si>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</si>
  <si>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</si>
  <si>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</si>
  <si>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</si>
  <si>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</si>
  <si>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</si>
  <si>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</si>
  <si>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</si>
  <si>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</si>
  <si>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</si>
  <si>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</si>
  <si>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</si>
  <si>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</si>
  <si>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</si>
  <si>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</si>
  <si>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</si>
  <si>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</si>
  <si>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</si>
  <si>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</si>
  <si>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</si>
  <si>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</si>
  <si>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</si>
  <si>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</si>
  <si>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</si>
  <si>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</si>
  <si>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</si>
  <si>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</si>
  <si>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</si>
  <si>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</si>
  <si>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</si>
  <si>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</si>
  <si>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</si>
  <si>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</si>
  <si>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</si>
  <si>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</si>
  <si>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</si>
  <si>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</si>
  <si>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</si>
  <si>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</si>
  <si>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</si>
  <si>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</si>
  <si>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</si>
  <si>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</si>
  <si>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</si>
  <si>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</si>
  <si>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</si>
  <si>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</si>
  <si>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</si>
  <si>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</si>
  <si>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</si>
  <si>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</si>
  <si>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</si>
  <si>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</si>
  <si>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</si>
  <si>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</si>
  <si>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</si>
  <si>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</si>
  <si>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</si>
  <si>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</si>
  <si>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</si>
  <si>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</si>
  <si>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</si>
  <si>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</si>
  <si>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</si>
  <si>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</si>
  <si>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</si>
  <si>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</si>
  <si>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</si>
  <si>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</si>
  <si>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</si>
  <si>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</si>
  <si>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</si>
  <si>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</si>
  <si>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</si>
  <si>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</si>
  <si>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</si>
  <si>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</si>
  <si>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</si>
  <si>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</si>
  <si>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</si>
  <si>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</si>
  <si>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</si>
  <si>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</si>
  <si>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</si>
  <si>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</si>
  <si>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</si>
  <si>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</si>
  <si>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</si>
  <si>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</si>
  <si>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</si>
  <si>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</si>
  <si>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</si>
  <si>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</si>
  <si>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</si>
  <si>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</si>
  <si>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</si>
  <si>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</si>
  <si>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</si>
  <si>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</si>
  <si>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</si>
  <si>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</si>
  <si>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</si>
  <si>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</si>
  <si>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</si>
  <si>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</si>
  <si>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</si>
  <si>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</si>
  <si>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</si>
  <si>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</si>
  <si>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</si>
  <si>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</si>
  <si>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</si>
  <si>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</si>
  <si>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</si>
  <si>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</si>
  <si>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</si>
  <si>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</si>
  <si>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</si>
  <si>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</si>
  <si>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</si>
  <si>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</si>
  <si>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</si>
  <si>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</si>
  <si>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</si>
  <si>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</si>
  <si>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</si>
  <si>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</si>
  <si>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</si>
  <si>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</si>
  <si>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</si>
  <si>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</si>
  <si>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</si>
  <si>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</si>
  <si>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</si>
  <si>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</si>
  <si>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</si>
  <si>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</si>
  <si>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</si>
  <si>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</si>
  <si>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</si>
  <si>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</si>
  <si>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</si>
  <si>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</si>
  <si>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</si>
  <si>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</si>
  <si>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</si>
  <si>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</si>
  <si>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</si>
  <si>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</si>
  <si>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</si>
  <si>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</si>
  <si>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</si>
  <si>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</si>
  <si>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</si>
  <si>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</si>
  <si>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</si>
  <si>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</si>
  <si>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</si>
  <si>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</si>
  <si>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</si>
  <si>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</si>
  <si>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</si>
  <si>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</si>
  <si>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</si>
  <si>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</si>
  <si>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</si>
  <si>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</si>
  <si>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</si>
  <si>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</si>
  <si>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</si>
  <si>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</si>
  <si>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</si>
  <si>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</si>
  <si>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</si>
  <si>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</si>
  <si>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</si>
  <si>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</si>
  <si>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</si>
  <si>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</si>
  <si>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</si>
  <si>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</si>
  <si>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</si>
  <si>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</si>
  <si>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</si>
  <si>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</si>
  <si>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</si>
  <si>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</si>
  <si>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</si>
  <si>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</si>
  <si>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</si>
  <si>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</si>
  <si>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</si>
  <si>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</si>
  <si>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</si>
  <si>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</si>
  <si>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</si>
  <si>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</si>
  <si>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</si>
  <si>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</si>
  <si>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</si>
  <si>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</si>
  <si>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</si>
  <si>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</si>
  <si>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</si>
  <si>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</si>
  <si>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</si>
  <si>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</si>
  <si>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</si>
  <si>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</si>
  <si>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</si>
  <si>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</si>
  <si>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</si>
  <si>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</si>
  <si>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</si>
  <si>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</si>
  <si>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</si>
  <si>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</si>
  <si>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</si>
  <si>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</si>
  <si>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</si>
  <si>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</si>
  <si>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</si>
  <si>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</si>
  <si>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</si>
  <si>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</si>
  <si>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</si>
  <si>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</si>
  <si>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</si>
  <si>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</si>
  <si>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</si>
  <si>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</si>
  <si>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</si>
  <si>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</si>
  <si>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</si>
  <si>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</si>
  <si>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</si>
  <si>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</si>
  <si>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</si>
  <si>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</si>
  <si>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</si>
  <si>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</si>
  <si>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</si>
  <si>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</si>
  <si>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</si>
  <si>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</si>
  <si>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</si>
  <si>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</si>
  <si>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</si>
  <si>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</si>
  <si>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</si>
  <si>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</si>
  <si>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</si>
  <si>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</si>
  <si>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</si>
  <si>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</si>
  <si>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</si>
  <si>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</si>
  <si>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</si>
  <si>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</si>
  <si>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</si>
  <si>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</si>
  <si>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</si>
  <si>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</si>
  <si>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</si>
  <si>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</si>
  <si>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</si>
  <si>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</si>
  <si>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</si>
  <si>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</si>
  <si>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</si>
  <si>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</si>
  <si>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</si>
  <si>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</si>
  <si>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</si>
  <si>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</si>
  <si>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</si>
  <si>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</si>
  <si>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</si>
  <si>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</si>
  <si>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</si>
  <si>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</si>
  <si>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</si>
  <si>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</si>
  <si>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</si>
  <si>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</si>
  <si>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</si>
  <si>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</si>
  <si>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</si>
  <si>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</si>
  <si>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</si>
  <si>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</si>
  <si>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</si>
  <si>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</si>
  <si>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</si>
  <si>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</si>
  <si>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</si>
  <si>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</si>
  <si>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</si>
  <si>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</si>
  <si>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</si>
  <si>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</si>
  <si>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</si>
  <si>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</si>
  <si>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</si>
  <si>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</si>
  <si>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</si>
  <si>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</si>
  <si>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</si>
  <si>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</si>
  <si>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</si>
  <si>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</si>
  <si>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</si>
  <si>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</si>
  <si>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</si>
  <si>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</si>
  <si>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</si>
  <si>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</si>
  <si>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</si>
  <si>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</si>
  <si>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</si>
  <si>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</si>
  <si>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</si>
  <si>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</si>
  <si>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</si>
  <si>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</si>
  <si>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</si>
  <si>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</si>
  <si>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</si>
  <si>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</si>
  <si>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</si>
  <si>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</si>
  <si>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</si>
  <si>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</si>
  <si>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</si>
  <si>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</si>
  <si>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</si>
  <si>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</si>
  <si>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</si>
  <si>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</si>
  <si>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</si>
  <si>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</si>
  <si>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</si>
  <si>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</si>
  <si>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</si>
  <si>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</si>
  <si>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</si>
  <si>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</si>
  <si>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</si>
  <si>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</si>
  <si>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</si>
  <si>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</si>
  <si>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</si>
  <si>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</si>
  <si>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</si>
  <si>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</si>
  <si>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</si>
  <si>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</si>
  <si>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</si>
  <si>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</si>
  <si>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</si>
  <si>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</si>
  <si>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</si>
  <si>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</si>
  <si>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</si>
  <si>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</si>
  <si>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</si>
  <si>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</si>
  <si>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</si>
  <si>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</si>
  <si>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</si>
  <si>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</si>
  <si>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</si>
  <si>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</si>
  <si>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</si>
  <si>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</si>
  <si>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</si>
  <si>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</si>
  <si>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</si>
  <si>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</si>
  <si>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</si>
  <si>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</si>
  <si>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</si>
  <si>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</si>
  <si>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</si>
  <si>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</si>
  <si>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</si>
  <si>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</si>
  <si>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</si>
  <si>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</si>
  <si>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</si>
  <si>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</si>
  <si>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</si>
  <si>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</si>
  <si>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</si>
  <si>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</si>
  <si>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</si>
  <si>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</si>
  <si>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</si>
  <si>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</si>
  <si>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</si>
  <si>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</si>
  <si>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</si>
  <si>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</si>
  <si>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</si>
  <si>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</si>
  <si>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</si>
  <si>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</si>
  <si>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</si>
  <si>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</si>
  <si>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</si>
  <si>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</si>
  <si>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</si>
  <si>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</si>
  <si>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</si>
  <si>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</si>
  <si>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</si>
  <si>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</si>
  <si>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</si>
  <si>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</si>
  <si>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</si>
  <si>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</si>
  <si>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</si>
  <si>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</si>
  <si>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</si>
  <si>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</si>
  <si>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</si>
  <si>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</si>
  <si>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</si>
  <si>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</si>
  <si>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</si>
  <si>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</si>
  <si>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</si>
  <si>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</si>
  <si>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</si>
  <si>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</si>
  <si>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</si>
  <si>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</si>
  <si>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</si>
  <si>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</si>
  <si>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</si>
  <si>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</si>
  <si>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</si>
  <si>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</si>
  <si>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</si>
  <si>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</si>
  <si>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</si>
  <si>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</si>
  <si>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</si>
  <si>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</si>
  <si>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</si>
  <si>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</si>
  <si>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</si>
  <si>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</si>
  <si>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</si>
  <si>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</si>
  <si>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</si>
  <si>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</si>
  <si>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</si>
  <si>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</si>
  <si>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</si>
  <si>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</si>
  <si>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</si>
  <si>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</si>
  <si>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</si>
  <si>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</si>
  <si>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</si>
  <si>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</si>
  <si>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</si>
  <si>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</si>
  <si>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</si>
  <si>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</si>
  <si>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</si>
  <si>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</si>
  <si>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</si>
  <si>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</si>
  <si>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</si>
  <si>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</si>
  <si>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</si>
  <si>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</si>
  <si>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</si>
  <si>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</si>
  <si>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</si>
  <si>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</si>
  <si>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</si>
  <si>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</si>
  <si>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</si>
  <si>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</si>
  <si>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</si>
  <si>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</si>
  <si>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</si>
  <si>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</si>
  <si>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</si>
  <si>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</si>
  <si>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</si>
  <si>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</si>
  <si>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</si>
  <si>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</si>
  <si>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</si>
  <si>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</si>
  <si>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</si>
  <si>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</si>
  <si>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</si>
  <si>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</si>
  <si>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</si>
  <si>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</si>
  <si>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</si>
  <si>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</si>
  <si>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</si>
  <si>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</si>
  <si>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</si>
  <si>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</si>
  <si>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</si>
  <si>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</si>
  <si>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</si>
  <si>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</si>
  <si>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</si>
  <si>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</si>
  <si>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</si>
  <si>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</si>
  <si>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</si>
  <si>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</si>
  <si>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</si>
  <si>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</si>
  <si>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</si>
  <si>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</si>
  <si>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</si>
  <si>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</si>
  <si>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</si>
  <si>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</si>
  <si>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</si>
  <si>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</si>
  <si>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</si>
  <si>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</si>
  <si>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</si>
  <si>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</si>
  <si>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</si>
  <si>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</si>
  <si>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</si>
  <si>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</si>
  <si>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</si>
  <si>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</si>
  <si>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</si>
  <si>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</si>
  <si>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</si>
  <si>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</si>
  <si>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</si>
  <si>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</si>
  <si>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</si>
  <si>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</si>
  <si>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</si>
  <si>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</si>
  <si>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</si>
  <si>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</si>
  <si>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</si>
  <si>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</si>
  <si>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</si>
  <si>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</si>
  <si>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</si>
  <si>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</si>
  <si>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</si>
  <si>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</si>
  <si>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</si>
  <si>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</si>
  <si>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</si>
  <si>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</si>
  <si>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</si>
  <si>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</si>
  <si>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</si>
  <si>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</si>
  <si>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</si>
  <si>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</si>
  <si>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</si>
  <si>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</si>
  <si>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</si>
  <si>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</si>
  <si>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</si>
  <si>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</si>
  <si>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</si>
  <si>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</si>
  <si>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</si>
  <si>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</si>
  <si>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</si>
  <si>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</si>
  <si>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</si>
  <si>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</si>
  <si>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</si>
  <si>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</si>
  <si>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</si>
  <si>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</si>
  <si>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</si>
  <si>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</si>
  <si>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</si>
  <si>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</si>
  <si>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</si>
  <si>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</si>
  <si>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</si>
  <si>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</si>
  <si>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</si>
  <si>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</si>
  <si>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</si>
  <si>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</si>
  <si>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</si>
  <si>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</si>
  <si>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</si>
  <si>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</si>
  <si>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</si>
  <si>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</si>
  <si>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</si>
  <si>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</si>
  <si>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</si>
  <si>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</si>
  <si>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</si>
  <si>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</si>
  <si>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</si>
  <si>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</si>
  <si>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</si>
  <si>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</si>
  <si>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</si>
  <si>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</si>
  <si>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</si>
  <si>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</si>
  <si>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</si>
  <si>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</si>
  <si>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</si>
  <si>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</si>
  <si>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</si>
  <si>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</si>
  <si>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</si>
  <si>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</si>
  <si>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</si>
  <si>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</si>
  <si>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</si>
  <si>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</si>
  <si>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</si>
  <si>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</si>
  <si>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</si>
  <si>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</si>
  <si>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</si>
  <si>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</si>
  <si>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</si>
  <si>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</si>
  <si>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</si>
  <si>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</si>
  <si>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</si>
  <si>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</si>
  <si>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</si>
  <si>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</si>
  <si>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</si>
  <si>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</si>
  <si>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</si>
  <si>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</si>
  <si>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</si>
  <si>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</si>
  <si>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</si>
  <si>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</si>
  <si>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</si>
  <si>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</si>
  <si>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</si>
  <si>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</si>
  <si>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</si>
  <si>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</si>
  <si>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</si>
  <si>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</si>
  <si>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</si>
  <si>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</si>
  <si>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</si>
  <si>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</si>
  <si>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</si>
  <si>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</si>
  <si>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</si>
  <si>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</si>
  <si>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</si>
  <si>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</si>
  <si>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</si>
  <si>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</si>
  <si>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</si>
  <si>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</si>
  <si>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</si>
  <si>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</si>
  <si>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</si>
  <si>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</si>
  <si>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</si>
  <si>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</si>
  <si>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</si>
  <si>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</si>
  <si>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</si>
  <si>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</si>
  <si>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</si>
  <si>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</si>
  <si>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</si>
  <si>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</si>
  <si>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</si>
  <si>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</si>
  <si>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</si>
  <si>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</si>
  <si>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</si>
  <si>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</si>
  <si>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</si>
  <si>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</si>
  <si>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</si>
  <si>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</si>
  <si>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</si>
  <si>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</si>
  <si>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</si>
  <si>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</si>
  <si>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</si>
  <si>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</si>
  <si>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</si>
  <si>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</si>
  <si>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</si>
  <si>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</si>
  <si>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</si>
  <si>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</si>
  <si>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</si>
  <si>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</si>
  <si>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</si>
  <si>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</si>
  <si>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</si>
  <si>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</si>
  <si>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</si>
  <si>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</si>
  <si>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</si>
  <si>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</si>
  <si>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</si>
  <si>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</si>
  <si>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</si>
  <si>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</si>
  <si>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</si>
  <si>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</si>
  <si>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</si>
  <si>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</si>
  <si>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</si>
  <si>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</si>
  <si>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</si>
  <si>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</si>
  <si>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</si>
  <si>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</si>
  <si>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</si>
  <si>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</si>
  <si>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</si>
  <si>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</si>
  <si>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</si>
  <si>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</si>
  <si>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</si>
  <si>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</si>
  <si>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</si>
  <si>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</si>
  <si>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</si>
  <si>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</si>
  <si>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</si>
  <si>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</si>
  <si>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</si>
  <si>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</si>
  <si>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</si>
  <si>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</si>
  <si>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</si>
  <si>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</si>
  <si>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</si>
  <si>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</si>
  <si>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</si>
  <si>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</si>
  <si>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</si>
  <si>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</si>
  <si>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</si>
  <si>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</si>
  <si>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</si>
  <si>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</si>
  <si>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</si>
  <si>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</si>
  <si>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</si>
  <si>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</si>
  <si>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</si>
  <si>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</si>
  <si>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</si>
  <si>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</si>
  <si>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</si>
  <si>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</si>
  <si>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</si>
  <si>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</si>
  <si>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</si>
  <si>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</si>
  <si>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</si>
  <si>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</si>
  <si>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</si>
  <si>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</si>
  <si>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</si>
  <si>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</si>
  <si>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</si>
  <si>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</si>
  <si>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</si>
  <si>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</si>
  <si>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</si>
  <si>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</si>
  <si>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</si>
  <si>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</si>
  <si>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</si>
  <si>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</si>
  <si>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</si>
  <si>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</si>
  <si>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</si>
  <si>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</si>
  <si>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</si>
  <si>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</si>
  <si>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</si>
  <si>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</si>
  <si>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</si>
  <si>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</si>
  <si>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</si>
  <si>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</si>
  <si>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</si>
  <si>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</si>
  <si>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</si>
  <si>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</si>
  <si>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</si>
  <si>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</si>
  <si>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</si>
  <si>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</si>
  <si>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</si>
  <si>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</si>
  <si>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</si>
  <si>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</si>
  <si>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</si>
  <si>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</si>
  <si>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</si>
  <si>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</si>
  <si>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</si>
  <si>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</si>
  <si>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</si>
  <si>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</si>
  <si>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</si>
  <si>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</si>
  <si>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</si>
  <si>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</si>
  <si>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</si>
  <si>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</si>
  <si>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</si>
  <si>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</si>
  <si>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</si>
  <si>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</si>
  <si>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</si>
  <si>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</si>
  <si>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</si>
  <si>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</si>
  <si>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</si>
  <si>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</si>
  <si>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</si>
  <si>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</si>
  <si>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</si>
  <si>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</si>
  <si>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</si>
  <si>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</si>
  <si>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</si>
  <si>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</si>
  <si>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</si>
  <si>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</si>
  <si>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</si>
  <si>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</si>
  <si>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</si>
  <si>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</si>
  <si>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</si>
  <si>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</si>
  <si>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</si>
  <si>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</si>
  <si>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</si>
  <si>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</si>
  <si>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</si>
  <si>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</si>
  <si>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</si>
  <si>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</si>
  <si>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</si>
  <si>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</si>
  <si>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</si>
  <si>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</si>
  <si>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</si>
  <si>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</si>
  <si>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</si>
  <si>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</si>
  <si>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</si>
  <si>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</si>
  <si>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</si>
  <si>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</si>
  <si>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</si>
  <si>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</si>
  <si>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</si>
  <si>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</si>
  <si>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</si>
  <si>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</si>
  <si>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</si>
  <si>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</si>
  <si>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</si>
  <si>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</si>
  <si>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</si>
  <si>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</si>
  <si>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</si>
  <si>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</si>
  <si>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</si>
  <si>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</si>
  <si>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</si>
  <si>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</si>
  <si>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</si>
  <si>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</si>
  <si>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</si>
  <si>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</si>
  <si>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</si>
  <si>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</si>
  <si>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</si>
  <si>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</si>
  <si>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</si>
  <si>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</si>
  <si>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</si>
  <si>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</si>
  <si>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</si>
  <si>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</si>
  <si>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</si>
  <si>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</si>
  <si>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</si>
  <si>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</si>
  <si>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</si>
  <si>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</si>
  <si>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</si>
  <si>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</si>
  <si>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</si>
  <si>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</si>
  <si>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</si>
  <si>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</si>
  <si>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</si>
  <si>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</si>
  <si>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</si>
  <si>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</si>
  <si>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</si>
  <si>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</si>
  <si>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</si>
  <si>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</si>
  <si>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</si>
  <si>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</si>
  <si>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</si>
  <si>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</si>
  <si>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</si>
  <si>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</si>
  <si>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</si>
  <si>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</si>
  <si>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</si>
  <si>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</si>
  <si>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</si>
  <si>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</si>
  <si>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</si>
  <si>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</si>
  <si>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</si>
  <si>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</si>
  <si>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</si>
  <si>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</si>
  <si>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</si>
  <si>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</si>
  <si>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</si>
  <si>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</si>
  <si>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</si>
  <si>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</si>
  <si>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</si>
  <si>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</si>
  <si>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</si>
  <si>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</si>
  <si>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</si>
  <si>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</si>
  <si>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</si>
  <si>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</si>
  <si>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</si>
  <si>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</si>
  <si>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</si>
  <si>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</si>
  <si>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</si>
  <si>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</si>
  <si>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</si>
  <si>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</si>
  <si>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</si>
  <si>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</si>
  <si>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</si>
  <si>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</si>
  <si>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</si>
  <si>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</si>
  <si>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</si>
  <si>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</si>
  <si>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</si>
  <si>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</si>
  <si>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</si>
  <si>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</si>
  <si>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</si>
  <si>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</si>
  <si>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</si>
  <si>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</si>
  <si>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</si>
  <si>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</si>
  <si>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</si>
  <si>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</si>
  <si>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</si>
  <si>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</si>
  <si>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</si>
  <si>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</si>
  <si>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</si>
  <si>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</si>
  <si>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</si>
  <si>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</si>
  <si>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</si>
  <si>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</si>
  <si>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</si>
  <si>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</si>
  <si>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</si>
  <si>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</si>
  <si>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</si>
  <si>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</si>
  <si>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</si>
  <si>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</si>
  <si>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</si>
  <si>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</si>
  <si>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</si>
  <si>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</si>
  <si>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</si>
  <si>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</si>
  <si>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</si>
  <si>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</si>
  <si>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</si>
  <si>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</si>
  <si>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</si>
  <si>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</si>
  <si>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</si>
  <si>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</si>
  <si>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</si>
  <si>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</si>
  <si>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</si>
  <si>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</si>
  <si>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</si>
  <si>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</si>
  <si>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</si>
  <si>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</si>
  <si>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</si>
  <si>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</si>
  <si>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</si>
  <si>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</si>
  <si>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</si>
  <si>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</si>
  <si>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</si>
  <si>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</si>
  <si>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</si>
  <si>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</si>
  <si>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</si>
  <si>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</si>
  <si>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</si>
  <si>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</si>
  <si>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</si>
  <si>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</si>
  <si>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</si>
  <si>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</si>
  <si>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</si>
  <si>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</si>
  <si>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</si>
  <si>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</si>
  <si>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</si>
  <si>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</si>
  <si>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</si>
  <si>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</si>
  <si>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</si>
  <si>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</si>
  <si>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</si>
  <si>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</si>
  <si>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</si>
  <si>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</si>
  <si>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</si>
  <si>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</si>
  <si>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</si>
  <si>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</si>
  <si>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</si>
  <si>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</si>
  <si>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</si>
  <si>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</si>
  <si>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</si>
  <si>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</si>
  <si>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</si>
  <si>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</si>
  <si>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</si>
  <si>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</si>
  <si>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</si>
  <si>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</si>
  <si>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</si>
  <si>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</si>
  <si>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</si>
  <si>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</si>
  <si>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</si>
  <si>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</si>
  <si>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</si>
  <si>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</si>
  <si>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</si>
  <si>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</si>
  <si>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</si>
  <si>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</si>
  <si>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</si>
  <si>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</si>
  <si>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</si>
  <si>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</si>
  <si>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</si>
  <si>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</si>
  <si>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</si>
  <si>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</si>
  <si>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</si>
  <si>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</si>
  <si>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</si>
  <si>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</si>
  <si>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</si>
  <si>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</si>
  <si>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</si>
  <si>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</si>
  <si>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</si>
  <si>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</si>
  <si>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</si>
  <si>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</si>
  <si>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</si>
  <si>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</si>
  <si>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</si>
  <si>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</si>
  <si>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</si>
  <si>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</si>
  <si>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</si>
  <si>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</si>
  <si>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</si>
  <si>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</si>
  <si>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</si>
  <si>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</si>
  <si>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</si>
  <si>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</si>
  <si>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</si>
  <si>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</si>
  <si>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</si>
  <si>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</si>
  <si>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</si>
  <si>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</si>
  <si>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</si>
  <si>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</si>
  <si>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</si>
  <si>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</si>
  <si>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</si>
  <si>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</si>
  <si>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</si>
  <si>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</si>
  <si>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</si>
  <si>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</si>
  <si>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</si>
  <si>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</si>
  <si>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</si>
  <si>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</si>
  <si>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</si>
  <si>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</si>
  <si>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</si>
  <si>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</si>
  <si>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</si>
  <si>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</si>
  <si>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</si>
  <si>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</si>
  <si>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</si>
  <si>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</si>
  <si>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</si>
  <si>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</si>
  <si>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</si>
  <si>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</si>
  <si>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</si>
  <si>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</si>
  <si>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</si>
  <si>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</si>
  <si>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</si>
  <si>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</si>
  <si>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</si>
  <si>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</si>
  <si>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</si>
  <si>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</si>
  <si>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</si>
  <si>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</si>
  <si>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</si>
  <si>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</si>
  <si>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</si>
  <si>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</si>
  <si>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</si>
  <si>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</si>
  <si>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</si>
  <si>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</si>
  <si>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</si>
  <si>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</si>
  <si>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</si>
  <si>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</si>
  <si>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</si>
  <si>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</si>
  <si>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</si>
  <si>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</si>
  <si>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</si>
  <si>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</si>
  <si>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</si>
  <si>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</si>
  <si>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</si>
  <si>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</si>
  <si>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</si>
  <si>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</si>
  <si>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</si>
  <si>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</si>
  <si>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</si>
  <si>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</si>
  <si>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</si>
  <si>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</si>
  <si>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</si>
  <si>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</si>
  <si>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</si>
  <si>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</si>
  <si>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</si>
  <si>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</si>
  <si>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</si>
  <si>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</si>
  <si>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</si>
  <si>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</si>
  <si>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</si>
  <si>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</si>
  <si>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</si>
  <si>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</si>
  <si>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</si>
  <si>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</si>
  <si>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</si>
  <si>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</si>
  <si>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</si>
  <si>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</si>
  <si>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</si>
  <si>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</si>
  <si>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</si>
  <si>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</si>
  <si>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</si>
  <si>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</si>
  <si>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</si>
  <si>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</si>
  <si>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</si>
  <si>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</si>
  <si>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</si>
  <si>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</si>
  <si>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</si>
  <si>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</si>
  <si>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</si>
  <si>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</si>
  <si>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</si>
  <si>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</si>
  <si>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</si>
  <si>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</si>
  <si>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</si>
  <si>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</si>
  <si>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</si>
  <si>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</si>
  <si>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</si>
  <si>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</si>
  <si>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</si>
  <si>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</si>
  <si>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</si>
  <si>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</si>
  <si>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</si>
  <si>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</si>
  <si>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</si>
  <si>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</si>
  <si>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</si>
  <si>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</si>
  <si>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</si>
  <si>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</si>
  <si>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</si>
  <si>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</si>
  <si>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</si>
  <si>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</si>
  <si>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</si>
  <si>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</si>
  <si>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</si>
  <si>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</si>
  <si>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</si>
  <si>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</si>
  <si>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</si>
  <si>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</si>
  <si>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</si>
  <si>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</si>
  <si>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</si>
  <si>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</si>
  <si>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</si>
  <si>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</si>
  <si>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</si>
  <si>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</si>
  <si>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</si>
  <si>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</si>
  <si>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</si>
  <si>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</si>
  <si>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</si>
  <si>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</si>
  <si>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</si>
  <si>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</si>
  <si>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</si>
  <si>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</si>
  <si>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</si>
  <si>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</si>
  <si>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</si>
  <si>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</si>
  <si>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</si>
  <si>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</si>
  <si>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</si>
  <si>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</si>
  <si>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</si>
  <si>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</si>
  <si>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</si>
  <si>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</si>
  <si>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</si>
  <si>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</si>
  <si>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</si>
  <si>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</si>
  <si>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</si>
  <si>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</si>
  <si>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</si>
  <si>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</si>
  <si>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</si>
  <si>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</si>
  <si>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</si>
  <si>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</si>
  <si>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</si>
  <si>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</si>
  <si>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</si>
  <si>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</si>
  <si>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</si>
  <si>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</si>
  <si>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</si>
  <si>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</si>
  <si>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</si>
  <si>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</si>
  <si>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</si>
  <si>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</si>
  <si>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</si>
  <si>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</si>
  <si>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</si>
  <si>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</si>
  <si>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</si>
  <si>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</si>
  <si>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</si>
  <si>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</si>
  <si>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</si>
  <si>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</si>
  <si>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</si>
  <si>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</si>
  <si>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</si>
  <si>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</si>
  <si>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</si>
  <si>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</si>
  <si>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</si>
  <si>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</si>
  <si>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</si>
  <si>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</si>
  <si>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</si>
  <si>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</si>
  <si>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</si>
  <si>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</si>
  <si>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</si>
  <si>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</si>
  <si>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</si>
  <si>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</si>
  <si>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</si>
  <si>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</si>
  <si>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</si>
  <si>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</si>
  <si>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</si>
  <si>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</si>
  <si>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</si>
  <si>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</si>
  <si>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</si>
  <si>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</si>
  <si>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</si>
  <si>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</si>
  <si>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</si>
  <si>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</si>
  <si>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</si>
  <si>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</si>
  <si>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</si>
  <si>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</si>
  <si>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</si>
  <si>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</si>
  <si>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</si>
  <si>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</si>
  <si>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</si>
  <si>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</si>
  <si>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</si>
  <si>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</si>
  <si>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</si>
  <si>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</si>
  <si>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</si>
  <si>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</si>
  <si>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</si>
  <si>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</si>
  <si>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</si>
  <si>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</si>
  <si>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</si>
  <si>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</si>
  <si>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</si>
  <si>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</si>
  <si>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</si>
  <si>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</si>
  <si>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</si>
  <si>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</si>
  <si>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</si>
  <si>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</si>
  <si>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</si>
  <si>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</si>
  <si>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</si>
  <si>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</si>
  <si>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</si>
  <si>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</si>
  <si>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</si>
  <si>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</si>
  <si>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</si>
  <si>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</si>
  <si>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</si>
  <si>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</si>
  <si>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</si>
  <si>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</si>
  <si>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</si>
  <si>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</si>
  <si>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</si>
  <si>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</si>
  <si>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</si>
  <si>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</si>
  <si>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</si>
  <si>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</si>
  <si>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</si>
  <si>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</si>
  <si>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</si>
  <si>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</si>
  <si>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</si>
  <si>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</si>
  <si>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</si>
  <si>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</si>
  <si>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</si>
  <si>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</si>
  <si>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</si>
  <si>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</si>
  <si>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</si>
  <si>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</si>
  <si>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</si>
  <si>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</si>
  <si>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</si>
  <si>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</si>
  <si>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</si>
  <si>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</si>
  <si>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</si>
  <si>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</si>
  <si>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</si>
  <si>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</si>
  <si>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</si>
  <si>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</si>
  <si>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</si>
  <si>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</si>
  <si>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</si>
  <si>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</si>
  <si>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</si>
  <si>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</si>
  <si>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</si>
  <si>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</si>
  <si>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</si>
  <si>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</si>
  <si>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</si>
  <si>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</si>
  <si>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</si>
  <si>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</si>
  <si>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</si>
  <si>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</si>
  <si>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</si>
  <si>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</si>
  <si>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</si>
  <si>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</si>
  <si>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</si>
  <si>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</si>
  <si>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</si>
  <si>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</si>
  <si>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</si>
  <si>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</si>
  <si>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</si>
  <si>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</si>
  <si>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</si>
  <si>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</si>
  <si>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</si>
  <si>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</si>
  <si>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</si>
  <si>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</si>
  <si>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</si>
  <si>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</si>
  <si>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</si>
  <si>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</si>
  <si>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</si>
  <si>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</si>
  <si>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</si>
  <si>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</si>
  <si>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</si>
  <si>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</si>
  <si>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</si>
  <si>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</si>
  <si>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</si>
  <si>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</si>
  <si>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</si>
  <si>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</si>
  <si>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</si>
  <si>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</si>
  <si>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</si>
  <si>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</si>
  <si>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</si>
  <si>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</si>
  <si>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</si>
  <si>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</si>
  <si>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</si>
  <si>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</si>
  <si>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</si>
  <si>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</si>
  <si>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</si>
  <si>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</si>
  <si>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</si>
  <si>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</si>
  <si>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</si>
  <si>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</si>
  <si>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</si>
  <si>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</si>
  <si>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</si>
  <si>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</si>
  <si>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</si>
  <si>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</si>
  <si>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</si>
  <si>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</si>
  <si>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</si>
  <si>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</si>
  <si>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</si>
  <si>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</si>
  <si>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</si>
  <si>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</si>
  <si>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</si>
  <si>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</si>
  <si>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</si>
  <si>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</si>
  <si>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</si>
  <si>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</si>
  <si>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</si>
  <si>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</si>
  <si>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</si>
  <si>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</si>
  <si>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</si>
  <si>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</si>
  <si>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</si>
  <si>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</si>
  <si>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</si>
  <si>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</si>
  <si>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</si>
  <si>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</si>
  <si>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</si>
  <si>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</si>
  <si>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</si>
  <si>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</si>
  <si>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</si>
  <si>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</si>
  <si>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</si>
  <si>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</si>
  <si>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</si>
  <si>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</si>
  <si>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</si>
  <si>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</si>
  <si>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</si>
  <si>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</si>
  <si>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</si>
  <si>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</si>
  <si>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</si>
  <si>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</si>
  <si>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</si>
  <si>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</si>
  <si>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</si>
  <si>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</si>
  <si>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</si>
  <si>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</si>
  <si>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</si>
  <si>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</si>
  <si>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</si>
  <si>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</si>
  <si>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</si>
  <si>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</si>
  <si>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</si>
  <si>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</si>
  <si>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</si>
  <si>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</si>
  <si>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</si>
  <si>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</si>
  <si>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</si>
  <si>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</si>
  <si>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</si>
  <si>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</si>
  <si>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</si>
  <si>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</si>
  <si>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</si>
  <si>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</si>
  <si>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</si>
  <si>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</si>
  <si>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</si>
  <si>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</si>
  <si>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</si>
  <si>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</si>
  <si>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</si>
  <si>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</si>
  <si>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</si>
  <si>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</si>
  <si>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</si>
  <si>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</si>
  <si>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</si>
  <si>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</si>
  <si>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</si>
  <si>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</si>
  <si>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</si>
  <si>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</si>
  <si>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</si>
  <si>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</si>
  <si>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</si>
  <si>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</si>
  <si>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</si>
  <si>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</si>
  <si>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</si>
  <si>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</si>
  <si>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</si>
  <si>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</si>
  <si>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</si>
  <si>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</si>
  <si>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</si>
  <si>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</si>
  <si>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</si>
  <si>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</si>
  <si>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</si>
  <si>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</si>
  <si>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</si>
  <si>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</si>
  <si>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</si>
  <si>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</si>
  <si>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</si>
  <si>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</si>
  <si>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</si>
  <si>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</si>
  <si>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</si>
  <si>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</si>
  <si>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</si>
  <si>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</si>
  <si>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</si>
  <si>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</si>
  <si>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</si>
  <si>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</si>
  <si>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</si>
  <si>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</si>
  <si>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</si>
  <si>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</si>
  <si>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</si>
  <si>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</si>
  <si>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</si>
  <si>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</si>
  <si>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</si>
  <si>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</si>
  <si>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</si>
  <si>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</si>
  <si>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</si>
  <si>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</si>
  <si>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</si>
  <si>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</si>
  <si>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</si>
  <si>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</si>
  <si>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</si>
  <si>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</si>
  <si>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</si>
  <si>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</si>
  <si>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</si>
  <si>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</si>
  <si>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</si>
  <si>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</si>
  <si>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</si>
  <si>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</si>
  <si>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</si>
  <si>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</si>
  <si>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</si>
  <si>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</si>
  <si>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</si>
  <si>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</si>
  <si>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</si>
  <si>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</si>
  <si>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</si>
  <si>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</si>
  <si>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</si>
  <si>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</si>
  <si>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</si>
  <si>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</si>
  <si>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</si>
  <si>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</si>
  <si>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</si>
  <si>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</si>
  <si>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</si>
  <si>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</si>
  <si>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</si>
  <si>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</si>
  <si>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</si>
  <si>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</si>
  <si>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</si>
  <si>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</si>
  <si>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</si>
  <si>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</si>
  <si>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</si>
  <si>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</si>
  <si>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</si>
  <si>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</si>
  <si>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</si>
  <si>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</si>
  <si>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</si>
  <si>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</si>
  <si>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</si>
  <si>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</si>
  <si>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</si>
  <si>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</si>
  <si>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</si>
  <si>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</si>
  <si>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</si>
  <si>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</si>
  <si>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</si>
  <si>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</si>
  <si>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</si>
  <si>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</si>
  <si>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</si>
  <si>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</si>
  <si>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</si>
  <si>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</si>
  <si>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</si>
  <si>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</si>
  <si>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</si>
  <si>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</si>
  <si>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</si>
  <si>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</si>
  <si>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</si>
  <si>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</si>
  <si>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</si>
  <si>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</si>
  <si>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</si>
  <si>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</si>
  <si>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</si>
  <si>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</si>
  <si>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</si>
  <si>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</si>
  <si>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</si>
  <si>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</si>
  <si>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</si>
  <si>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</si>
  <si>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</si>
  <si>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</si>
  <si>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</si>
  <si>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</si>
  <si>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</si>
  <si>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</si>
  <si>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</si>
  <si>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</si>
  <si>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</si>
  <si>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</si>
  <si>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</si>
  <si>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</si>
  <si>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</si>
  <si>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</si>
  <si>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</si>
  <si>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</si>
  <si>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</si>
  <si>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</si>
  <si>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</si>
  <si>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</si>
  <si>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</si>
  <si>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</si>
  <si>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</si>
  <si>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</si>
  <si>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</si>
  <si>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</si>
  <si>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</si>
  <si>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</si>
  <si>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</si>
  <si>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</si>
  <si>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</si>
  <si>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</si>
  <si>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</si>
  <si>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</si>
  <si>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</si>
  <si>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</si>
  <si>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</si>
  <si>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</si>
  <si>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</si>
  <si>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</si>
  <si>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</si>
  <si>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</si>
  <si>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</si>
  <si>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</si>
  <si>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</si>
  <si>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</si>
  <si>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</si>
  <si>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</si>
  <si>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</si>
  <si>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</si>
  <si>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</si>
  <si>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</si>
  <si>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</si>
  <si>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</si>
  <si>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</si>
  <si>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</si>
  <si>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</si>
  <si>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</si>
  <si>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</si>
  <si>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</si>
  <si>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</si>
  <si>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</si>
  <si>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</si>
  <si>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</si>
  <si>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</si>
  <si>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</si>
  <si>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</si>
  <si>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</si>
  <si>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</si>
  <si>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</si>
  <si>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</si>
  <si>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</si>
  <si>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</si>
  <si>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</si>
  <si>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</si>
  <si>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</si>
  <si>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</si>
  <si>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</si>
  <si>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</si>
  <si>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</si>
  <si>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</si>
  <si>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</si>
  <si>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</si>
  <si>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</si>
  <si>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</si>
  <si>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</si>
  <si>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</si>
  <si>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</si>
  <si>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</si>
  <si>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</si>
  <si>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</si>
  <si>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</si>
  <si>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</si>
  <si>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</si>
  <si>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</si>
  <si>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</si>
  <si>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</si>
  <si>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</si>
  <si>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</si>
  <si>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</si>
  <si>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</si>
  <si>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</si>
  <si>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</si>
  <si>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</si>
  <si>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</si>
  <si>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</si>
  <si>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</si>
  <si>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</si>
  <si>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</si>
  <si>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</si>
  <si>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</si>
  <si>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</si>
  <si>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</si>
  <si>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</si>
  <si>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</si>
  <si>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</si>
  <si>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</si>
  <si>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</si>
  <si>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</si>
  <si>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</si>
  <si>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</si>
  <si>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</si>
  <si>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</si>
  <si>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</si>
  <si>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</si>
  <si>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</si>
  <si>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</si>
  <si>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</si>
  <si>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</si>
  <si>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</si>
  <si>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</si>
  <si>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</si>
  <si>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</si>
  <si>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</si>
  <si>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</si>
  <si>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</si>
  <si>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</si>
  <si>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</si>
  <si>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</si>
  <si>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</si>
  <si>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</si>
  <si>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</si>
  <si>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</si>
  <si>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</si>
  <si>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</si>
  <si>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</si>
  <si>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</si>
  <si>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</si>
  <si>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</si>
  <si>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</si>
  <si>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</si>
  <si>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</si>
  <si>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</si>
  <si>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</si>
  <si>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</si>
  <si>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</si>
  <si>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</si>
  <si>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</si>
  <si>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</si>
  <si>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</si>
  <si>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</si>
  <si>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</si>
  <si>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</si>
  <si>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</si>
  <si>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</si>
  <si>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</si>
  <si>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</si>
  <si>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</si>
  <si>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</si>
  <si>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</si>
  <si>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</si>
  <si>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</si>
  <si>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</si>
  <si>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</si>
  <si>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</si>
  <si>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</si>
  <si>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</si>
  <si>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</si>
  <si>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</si>
  <si>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</si>
  <si>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</si>
  <si>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</si>
  <si>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</si>
  <si>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</si>
  <si>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</si>
  <si>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</si>
  <si>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</si>
  <si>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</si>
  <si>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</si>
  <si>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</si>
  <si>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</si>
  <si>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</si>
  <si>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</si>
  <si>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</si>
  <si>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</si>
  <si>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</si>
  <si>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</si>
  <si>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</si>
  <si>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</si>
  <si>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</si>
  <si>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</si>
  <si>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</si>
  <si>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</si>
  <si>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</si>
  <si>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</si>
  <si>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</si>
  <si>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</si>
  <si>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</si>
  <si>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</si>
  <si>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</si>
  <si>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</si>
  <si>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</si>
  <si>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</si>
  <si>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</si>
  <si>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</si>
  <si>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</si>
  <si>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</si>
  <si>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</si>
  <si>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</si>
  <si>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</si>
  <si>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</si>
  <si>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</si>
  <si>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</si>
  <si>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</si>
  <si>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</si>
  <si>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</si>
  <si>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</si>
  <si>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</si>
  <si>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</si>
  <si>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</si>
  <si>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</si>
  <si>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</si>
  <si>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</si>
  <si>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</si>
  <si>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</si>
  <si>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</si>
  <si>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</si>
  <si>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</si>
  <si>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</si>
  <si>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</si>
  <si>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</si>
  <si>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</si>
  <si>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</si>
  <si>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</si>
  <si>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</si>
  <si>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</si>
  <si>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</si>
  <si>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</si>
  <si>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</si>
  <si>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</si>
  <si>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</si>
  <si>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</si>
  <si>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</si>
  <si>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</si>
  <si>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</si>
  <si>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</si>
  <si>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</si>
  <si>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</si>
  <si>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</si>
  <si>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</si>
  <si>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</si>
  <si>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</si>
  <si>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</si>
  <si>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</si>
  <si>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</si>
  <si>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</si>
  <si>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</si>
  <si>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</si>
  <si>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</si>
  <si>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</si>
  <si>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</si>
  <si>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</si>
  <si>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</si>
  <si>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</si>
  <si>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</si>
  <si>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</si>
  <si>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</si>
  <si>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</si>
  <si>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</si>
  <si>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</si>
  <si>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</si>
  <si>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</si>
  <si>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</si>
  <si>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</si>
  <si>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</si>
  <si>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</si>
  <si>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</si>
  <si>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</si>
  <si>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</si>
  <si>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</si>
  <si>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</si>
  <si>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</si>
  <si>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</si>
  <si>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</si>
  <si>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</si>
  <si>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</si>
  <si>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</si>
  <si>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</si>
  <si>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</si>
  <si>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</si>
  <si>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</si>
  <si>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</si>
  <si>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</si>
  <si>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</si>
  <si>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</si>
  <si>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</si>
  <si>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</si>
  <si>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</si>
  <si>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</si>
  <si>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</si>
  <si>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</si>
  <si>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</si>
  <si>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</si>
  <si>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</si>
  <si>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</si>
  <si>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</si>
  <si>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</si>
  <si>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</si>
  <si>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</si>
  <si>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</si>
  <si>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</si>
  <si>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</si>
  <si>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</si>
  <si>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</si>
  <si>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</si>
  <si>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</si>
  <si>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</si>
  <si>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</si>
  <si>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</si>
  <si>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</si>
  <si>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</si>
  <si>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</si>
  <si>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</si>
  <si>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</si>
  <si>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</si>
  <si>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</si>
  <si>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</si>
  <si>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</si>
  <si>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</si>
  <si>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</si>
  <si>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</si>
  <si>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</si>
  <si>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</si>
  <si>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</si>
  <si>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</si>
  <si>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</si>
  <si>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</si>
  <si>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</si>
  <si>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</si>
  <si>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</si>
  <si>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</si>
  <si>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</si>
  <si>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</si>
  <si>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</si>
  <si>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</si>
  <si>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</si>
  <si>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</si>
  <si>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</si>
  <si>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</si>
  <si>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</si>
  <si>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</si>
  <si>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</si>
  <si>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</si>
  <si>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</si>
  <si>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</si>
  <si>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</si>
  <si>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</si>
  <si>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</si>
  <si>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</si>
  <si>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</si>
  <si>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</si>
  <si>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</si>
  <si>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</si>
  <si>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</si>
  <si>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</si>
  <si>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</si>
  <si>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</si>
  <si>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</si>
  <si>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</si>
  <si>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</si>
  <si>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</si>
  <si>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</si>
  <si>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</si>
  <si>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</si>
  <si>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</si>
  <si>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</si>
  <si>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</si>
  <si>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</si>
  <si>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</si>
  <si>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</si>
  <si>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</si>
  <si>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</si>
  <si>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</si>
  <si>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</si>
  <si>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</si>
  <si>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</si>
  <si>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</si>
  <si>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</si>
  <si>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</si>
  <si>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</si>
  <si>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</si>
  <si>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</si>
  <si>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</si>
  <si>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</si>
  <si>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</si>
  <si>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</si>
  <si>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</si>
  <si>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</si>
  <si>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</si>
  <si>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</si>
  <si>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</si>
  <si>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</si>
  <si>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</si>
  <si>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</si>
  <si>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</si>
  <si>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</si>
  <si>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</si>
  <si>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</si>
  <si>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</si>
  <si>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</si>
  <si>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</si>
  <si>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</si>
  <si>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</si>
  <si>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</si>
  <si>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</si>
  <si>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</si>
  <si>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</si>
  <si>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</si>
  <si>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</si>
  <si>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</si>
  <si>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</si>
  <si>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</si>
  <si>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</si>
  <si>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</si>
  <si>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</si>
  <si>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</si>
  <si>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</si>
  <si>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</si>
  <si>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</si>
  <si>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</si>
  <si>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</si>
  <si>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</si>
  <si>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</si>
  <si>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</si>
  <si>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</si>
  <si>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</si>
  <si>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</si>
  <si>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</si>
  <si>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</si>
  <si>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</si>
  <si>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</si>
  <si>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</si>
  <si>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</si>
  <si>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</si>
  <si>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</si>
  <si>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</si>
  <si>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</si>
  <si>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</si>
  <si>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</si>
  <si>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</si>
  <si>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</si>
  <si>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</si>
  <si>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</si>
  <si>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</si>
  <si>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</si>
  <si>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</si>
  <si>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</si>
  <si>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</si>
  <si>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</si>
  <si>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</si>
  <si>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</si>
  <si>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</si>
  <si>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</si>
  <si>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</si>
  <si>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</si>
  <si>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</si>
  <si>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</si>
  <si>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</si>
  <si>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</si>
  <si>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</si>
  <si>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</si>
  <si>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</si>
  <si>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</si>
  <si>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</si>
  <si>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</si>
  <si>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</si>
  <si>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</si>
  <si>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</si>
  <si>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</si>
  <si>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</si>
  <si>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</si>
  <si>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</si>
  <si>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</si>
  <si>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</si>
  <si>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</si>
  <si>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</si>
  <si>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</si>
  <si>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</si>
  <si>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</si>
  <si>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</si>
  <si>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</si>
  <si>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</si>
  <si>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</si>
  <si>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</si>
  <si>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</si>
  <si>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</si>
  <si>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</si>
  <si>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</si>
  <si>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</si>
  <si>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</si>
  <si>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</si>
  <si>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</si>
  <si>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</si>
  <si>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</si>
  <si>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</si>
  <si>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</si>
  <si>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</si>
  <si>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</si>
  <si>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</si>
  <si>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</si>
  <si>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</si>
  <si>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</si>
  <si>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</si>
  <si>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</si>
  <si>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</si>
  <si>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</si>
  <si>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</si>
  <si>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</si>
  <si>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</si>
  <si>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</si>
  <si>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</si>
  <si>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</si>
  <si>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</si>
  <si>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</si>
  <si>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</si>
  <si>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</si>
  <si>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</si>
  <si>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</si>
  <si>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</si>
  <si>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</si>
  <si>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</si>
  <si>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</si>
  <si>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</si>
  <si>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</si>
  <si>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</si>
  <si>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</si>
  <si>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</si>
  <si>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</si>
  <si>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</si>
  <si>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</si>
  <si>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</si>
  <si>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</si>
  <si>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</si>
  <si>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</si>
  <si>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</si>
  <si>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</si>
  <si>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</si>
  <si>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</si>
  <si>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</si>
  <si>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</si>
  <si>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</si>
  <si>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</si>
  <si>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</si>
  <si>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</si>
  <si>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</si>
  <si>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</si>
  <si>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</si>
  <si>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</si>
  <si>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</si>
  <si>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</si>
  <si>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</si>
  <si>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</si>
  <si>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</si>
  <si>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</si>
  <si>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</si>
  <si>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</si>
  <si>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</si>
  <si>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</si>
  <si>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</si>
  <si>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</si>
  <si>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</si>
  <si>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</si>
  <si>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</si>
  <si>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</si>
  <si>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</si>
  <si>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</si>
  <si>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</si>
  <si>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</si>
  <si>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</si>
  <si>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</si>
  <si>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</si>
  <si>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</si>
  <si>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</si>
  <si>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</si>
  <si>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</si>
  <si>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</si>
  <si>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</si>
  <si>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</si>
  <si>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</si>
  <si>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</si>
  <si>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</si>
  <si>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</si>
  <si>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</si>
  <si>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</si>
  <si>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</si>
  <si>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</si>
  <si>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</si>
  <si>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</si>
  <si>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</si>
  <si>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</si>
  <si>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</si>
  <si>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</si>
  <si>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</si>
  <si>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</si>
  <si>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</si>
  <si>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</si>
  <si>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</si>
  <si>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</si>
  <si>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</si>
  <si>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</si>
  <si>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</si>
  <si>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</si>
  <si>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</si>
  <si>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</si>
  <si>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</si>
  <si>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</si>
  <si>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</si>
  <si>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</si>
  <si>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</si>
  <si>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</si>
  <si>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</si>
  <si>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</si>
  <si>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</si>
  <si>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</si>
  <si>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</si>
  <si>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</si>
  <si>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</si>
  <si>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</si>
  <si>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</si>
  <si>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</si>
  <si>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</si>
  <si>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</si>
  <si>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</si>
  <si>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</si>
  <si>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</si>
  <si>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</si>
  <si>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</si>
  <si>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</si>
  <si>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</si>
  <si>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</si>
  <si>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</si>
  <si>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</si>
  <si>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</si>
  <si>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</si>
  <si>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</si>
  <si>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</si>
  <si>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</si>
  <si>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</si>
  <si>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</si>
  <si>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</si>
  <si>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</si>
  <si>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</si>
  <si>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</si>
  <si>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</si>
  <si>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</si>
  <si>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</si>
  <si>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</si>
  <si>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</si>
  <si>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</si>
  <si>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</si>
  <si>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</si>
  <si>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</si>
  <si>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</si>
  <si>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</si>
  <si>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</si>
  <si>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</si>
  <si>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</si>
  <si>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</si>
  <si>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</si>
  <si>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</si>
  <si>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</si>
  <si>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</si>
  <si>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</si>
  <si>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</si>
  <si>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</si>
  <si>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</si>
  <si>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</si>
  <si>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</si>
  <si>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</si>
  <si>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</si>
  <si>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</si>
  <si>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</si>
  <si>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</si>
  <si>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</si>
  <si>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</si>
  <si>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</si>
  <si>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</si>
  <si>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</si>
  <si>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</si>
  <si>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</si>
  <si>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</si>
  <si>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</si>
  <si>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</si>
  <si>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</si>
  <si>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</si>
  <si>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</si>
  <si>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</si>
  <si>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</si>
  <si>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</si>
  <si>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</si>
  <si>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</si>
  <si>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</si>
  <si>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</si>
  <si>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</si>
  <si>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</si>
  <si>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</si>
  <si>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</si>
  <si>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</si>
  <si>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</si>
  <si>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</si>
  <si>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</si>
  <si>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</si>
  <si>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</si>
  <si>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</si>
  <si>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</si>
  <si>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</si>
  <si>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</si>
  <si>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</si>
  <si>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</si>
  <si>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</si>
  <si>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</si>
  <si>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</si>
  <si>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</si>
  <si>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</si>
  <si>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</si>
  <si>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</si>
  <si>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</si>
  <si>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</si>
  <si>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</si>
  <si>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</si>
  <si>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</si>
  <si>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</si>
  <si>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</si>
  <si>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</si>
  <si>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</si>
  <si>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</si>
  <si>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</si>
  <si>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</si>
  <si>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</si>
  <si>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</si>
  <si>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</si>
  <si>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</si>
  <si>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</si>
  <si>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</si>
  <si>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</si>
  <si>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</si>
  <si>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</si>
  <si>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</si>
  <si>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</si>
  <si>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</si>
  <si>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</si>
  <si>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</si>
  <si>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</si>
  <si>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</si>
  <si>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</si>
  <si>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</si>
  <si>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</si>
  <si>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</si>
  <si>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</si>
  <si>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</si>
  <si>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</si>
  <si>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</si>
  <si>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</si>
  <si>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</si>
  <si>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</si>
  <si>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</si>
  <si>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</si>
  <si>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</si>
  <si>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</si>
  <si>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</si>
  <si>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</si>
  <si>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</si>
  <si>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</si>
  <si>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</si>
  <si>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</si>
  <si>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</si>
  <si>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</si>
  <si>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</si>
  <si>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</si>
  <si>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</si>
  <si>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</si>
  <si>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</si>
  <si>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</si>
  <si>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</si>
  <si>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</si>
  <si>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</si>
  <si>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</si>
  <si>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</si>
  <si>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</si>
  <si>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</si>
  <si>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</si>
  <si>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</si>
  <si>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</si>
  <si>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</si>
  <si>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</si>
  <si>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</si>
  <si>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</si>
  <si>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</si>
  <si>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</si>
  <si>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</si>
  <si>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</si>
  <si>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</si>
  <si>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</si>
  <si>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</si>
  <si>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</si>
  <si>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</si>
  <si>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</si>
  <si>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</si>
  <si>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</si>
  <si>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</si>
  <si>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</si>
  <si>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</si>
  <si>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</si>
  <si>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</si>
  <si>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</si>
  <si>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</si>
  <si>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</si>
  <si>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</si>
  <si>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</si>
  <si>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</si>
  <si>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</si>
  <si>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</si>
  <si>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</si>
  <si>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</si>
  <si>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</si>
  <si>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</si>
  <si>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</si>
  <si>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</si>
  <si>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</si>
  <si>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</si>
  <si>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</si>
  <si>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</si>
  <si>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</si>
  <si>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</si>
  <si>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</si>
  <si>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</si>
  <si>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</si>
  <si>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</si>
  <si>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</si>
  <si>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</si>
  <si>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</si>
  <si>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</si>
  <si>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</si>
  <si>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</si>
  <si>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</si>
  <si>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</si>
  <si>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</si>
  <si>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</si>
  <si>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</si>
  <si>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</si>
  <si>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</si>
  <si>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</si>
  <si>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</si>
  <si>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</si>
  <si>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</si>
  <si>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</si>
  <si>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</si>
  <si>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</si>
  <si>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</si>
  <si>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</si>
  <si>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</si>
  <si>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</si>
  <si>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</si>
  <si>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</si>
  <si>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</si>
  <si>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</si>
  <si>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</si>
  <si>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</si>
  <si>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</si>
  <si>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</si>
  <si>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</si>
  <si>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</si>
  <si>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</si>
  <si>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</si>
  <si>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</si>
  <si>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</si>
  <si>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</si>
  <si>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</si>
  <si>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</si>
  <si>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</si>
  <si>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</si>
  <si>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</si>
  <si>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</si>
  <si>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</si>
  <si>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</si>
  <si>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</si>
  <si>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</si>
  <si>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</si>
  <si>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</si>
  <si>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</si>
  <si>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</si>
  <si>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</si>
  <si>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</si>
  <si>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</si>
  <si>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</si>
  <si>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</si>
  <si>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</si>
  <si>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</si>
  <si>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</si>
  <si>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</si>
  <si>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</si>
  <si>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</si>
  <si>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</si>
  <si>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</si>
  <si>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</si>
  <si>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</si>
  <si>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</si>
  <si>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</si>
  <si>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</si>
  <si>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</si>
  <si>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</si>
  <si>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</si>
  <si>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</si>
  <si>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</si>
  <si>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</si>
  <si>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</si>
  <si>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</si>
  <si>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</si>
  <si>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</si>
  <si>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</si>
  <si>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</si>
  <si>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</si>
  <si>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</si>
  <si>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</si>
  <si>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</si>
  <si>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</si>
  <si>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</si>
  <si>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</si>
  <si>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</si>
  <si>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</si>
  <si>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</si>
  <si>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</si>
  <si>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</si>
  <si>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</si>
  <si>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</si>
  <si>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</si>
  <si>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</si>
  <si>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</si>
  <si>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</si>
  <si>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</si>
  <si>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</si>
  <si>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</si>
  <si>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</si>
  <si>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</si>
  <si>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</si>
  <si>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</si>
  <si>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</si>
  <si>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</si>
  <si>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</si>
  <si>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</si>
  <si>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</si>
  <si>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</si>
  <si>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</si>
  <si>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</si>
  <si>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</si>
  <si>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</si>
  <si>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</si>
  <si>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</si>
  <si>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</si>
  <si>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</si>
  <si>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</si>
  <si>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</si>
  <si>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</si>
  <si>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</si>
  <si>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</si>
  <si>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</si>
  <si>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</si>
  <si>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</si>
  <si>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</si>
  <si>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</si>
  <si>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</si>
  <si>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</si>
  <si>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</si>
  <si>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</si>
  <si>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</si>
  <si>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</si>
  <si>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</si>
  <si>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</si>
  <si>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</si>
  <si>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</si>
  <si>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</si>
  <si>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</si>
  <si>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</si>
  <si>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</si>
  <si>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</si>
  <si>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</si>
  <si>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</si>
  <si>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</si>
  <si>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</si>
  <si>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</si>
  <si>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</si>
  <si>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</si>
  <si>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</si>
  <si>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</si>
  <si>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</si>
  <si>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</si>
  <si>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</si>
  <si>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</si>
  <si>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</si>
  <si>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</si>
  <si>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</si>
  <si>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</si>
  <si>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</si>
  <si>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</si>
  <si>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</si>
  <si>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</si>
  <si>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</si>
  <si>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</si>
  <si>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</si>
  <si>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</si>
  <si>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</si>
  <si>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</si>
  <si>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</si>
  <si>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</si>
  <si>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</si>
  <si>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</si>
  <si>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</si>
  <si>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</si>
  <si>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</si>
  <si>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</si>
  <si>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</si>
  <si>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</si>
  <si>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</si>
  <si>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</si>
  <si>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</si>
  <si>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</si>
  <si>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</si>
  <si>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</si>
  <si>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</si>
  <si>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</si>
  <si>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</si>
  <si>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</si>
  <si>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</si>
  <si>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</si>
  <si>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</si>
  <si>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</si>
  <si>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</si>
  <si>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</si>
  <si>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</si>
  <si>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</si>
  <si>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</si>
  <si>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</si>
  <si>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</si>
  <si>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</si>
  <si>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</si>
  <si>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</si>
  <si>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</si>
  <si>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</si>
  <si>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</si>
  <si>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</si>
  <si>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</si>
  <si>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</si>
  <si>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</si>
  <si>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</si>
  <si>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</si>
  <si>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</si>
  <si>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</si>
  <si>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</si>
  <si>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</si>
  <si>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</si>
  <si>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</si>
  <si>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</si>
  <si>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</si>
  <si>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</si>
  <si>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</si>
  <si>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</si>
  <si>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</si>
  <si>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</si>
  <si>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</si>
  <si>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</si>
  <si>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</si>
  <si>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</si>
  <si>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</si>
  <si>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</si>
  <si>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</si>
  <si>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</si>
  <si>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</si>
  <si>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</si>
  <si>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</si>
  <si>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</si>
  <si>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</si>
  <si>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</si>
  <si>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</si>
  <si>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</si>
  <si>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</si>
  <si>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</si>
  <si>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</si>
  <si>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</si>
  <si>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</si>
  <si>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</si>
  <si>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</si>
  <si>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</si>
  <si>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</si>
  <si>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</si>
  <si>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</si>
  <si>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</si>
  <si>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</si>
  <si>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</si>
  <si>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</si>
  <si>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</si>
  <si>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</si>
  <si>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</si>
  <si>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</si>
  <si>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</si>
  <si>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</si>
  <si>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</si>
  <si>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</si>
  <si>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</si>
  <si>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</si>
  <si>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</si>
  <si>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</si>
  <si>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</si>
  <si>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</si>
  <si>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</si>
  <si>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</si>
  <si>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</si>
  <si>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</si>
  <si>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</si>
  <si>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</si>
  <si>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</si>
  <si>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</si>
  <si>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</si>
  <si>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</si>
  <si>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</si>
  <si>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</si>
  <si>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</si>
  <si>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</si>
  <si>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</si>
  <si>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</si>
  <si>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</si>
  <si>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</si>
  <si>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</si>
  <si>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</si>
  <si>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</si>
  <si>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</si>
  <si>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</si>
  <si>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</si>
  <si>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</si>
  <si>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</si>
  <si>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</si>
  <si>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</si>
  <si>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</si>
  <si>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</si>
  <si>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</si>
  <si>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</si>
  <si>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</si>
  <si>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</si>
  <si>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</si>
  <si>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</si>
  <si>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</si>
  <si>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</si>
  <si>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</si>
  <si>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</si>
  <si>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</si>
  <si>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</si>
  <si>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</si>
  <si>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</si>
  <si>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</si>
  <si>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</si>
  <si>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</si>
  <si>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</si>
  <si>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</si>
  <si>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</si>
  <si>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</si>
  <si>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</si>
  <si>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</si>
  <si>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</si>
  <si>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</si>
  <si>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</si>
  <si>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</si>
  <si>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</si>
  <si>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</si>
  <si>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</si>
  <si>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</si>
  <si>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</si>
  <si>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</si>
  <si>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</si>
  <si>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</si>
  <si>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</si>
  <si>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</si>
  <si>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</si>
  <si>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</si>
  <si>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</si>
  <si>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</si>
  <si>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</si>
  <si>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</si>
  <si>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</si>
  <si>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</si>
  <si>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</si>
  <si>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</si>
  <si>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</si>
  <si>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</si>
  <si>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</si>
  <si>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</si>
  <si>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</si>
  <si>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</si>
  <si>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</si>
  <si>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</si>
  <si>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</si>
  <si>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</si>
  <si>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</si>
  <si>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</si>
  <si>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</si>
  <si>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</si>
  <si>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</si>
  <si>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</si>
  <si>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</si>
  <si>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</si>
  <si>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</si>
  <si>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</si>
  <si>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</si>
  <si>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</si>
  <si>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</si>
  <si>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</si>
  <si>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</si>
  <si>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</si>
  <si>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</si>
  <si>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</si>
  <si>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</si>
  <si>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</si>
  <si>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</si>
  <si>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</si>
  <si>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</si>
  <si>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</si>
  <si>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</si>
  <si>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</si>
  <si>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</si>
  <si>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</si>
  <si>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</si>
  <si>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</si>
  <si>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</si>
  <si>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</si>
  <si>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</si>
  <si>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</si>
  <si>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</si>
  <si>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</si>
  <si>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</si>
  <si>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</si>
  <si>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</si>
  <si>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</si>
  <si>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</si>
  <si>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</si>
  <si>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</si>
  <si>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</si>
  <si>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</si>
  <si>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</si>
  <si>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</si>
  <si>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</si>
  <si>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</si>
  <si>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</si>
  <si>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</si>
  <si>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</si>
  <si>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</si>
  <si>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</si>
  <si>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</si>
  <si>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</si>
  <si>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</si>
  <si>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</si>
  <si>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</si>
  <si>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</si>
  <si>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</si>
  <si>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</si>
  <si>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</si>
  <si>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</si>
  <si>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</si>
  <si>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</si>
  <si>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</si>
  <si>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</si>
  <si>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</si>
  <si>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</si>
  <si>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</si>
  <si>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</si>
  <si>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</si>
  <si>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</si>
  <si>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</si>
  <si>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</si>
  <si>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</si>
  <si>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</si>
  <si>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</si>
  <si>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</si>
  <si>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</si>
  <si>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</si>
  <si>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</si>
  <si>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</si>
  <si>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</si>
  <si>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</si>
  <si>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</si>
  <si>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</si>
  <si>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</si>
  <si>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</si>
  <si>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</si>
  <si>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</si>
  <si>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</si>
  <si>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</si>
  <si>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</si>
  <si>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</si>
  <si>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</si>
  <si>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</si>
  <si>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</si>
  <si>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</si>
  <si>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</si>
  <si>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</si>
  <si>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</si>
  <si>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</si>
  <si>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</si>
  <si>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</si>
  <si>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</si>
  <si>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</si>
  <si>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</si>
  <si>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</si>
  <si>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</si>
  <si>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</si>
  <si>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</si>
  <si>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</si>
  <si>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</si>
  <si>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</si>
  <si>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</si>
  <si>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</si>
  <si>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</si>
  <si>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</si>
  <si>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</si>
  <si>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</si>
  <si>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</si>
  <si>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</si>
  <si>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</si>
  <si>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</si>
  <si>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</si>
  <si>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</si>
  <si>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</si>
  <si>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</si>
  <si>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</si>
  <si>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</si>
  <si>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</si>
  <si>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</si>
  <si>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</si>
  <si>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</si>
  <si>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</si>
  <si>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</si>
  <si>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</si>
  <si>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</si>
  <si>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</si>
  <si>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</si>
  <si>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</si>
  <si>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</si>
  <si>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</si>
  <si>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</si>
  <si>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</si>
  <si>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</si>
  <si>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</si>
  <si>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</si>
  <si>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</si>
  <si>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</si>
  <si>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</si>
  <si>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</si>
  <si>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</si>
  <si>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</si>
  <si>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</si>
  <si>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</si>
  <si>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</si>
  <si>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</si>
  <si>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</si>
  <si>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</si>
  <si>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</si>
  <si>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</si>
  <si>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</si>
  <si>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</si>
  <si>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</si>
  <si>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</si>
  <si>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</si>
  <si>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</si>
  <si>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</si>
  <si>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</si>
  <si>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</si>
  <si>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</si>
  <si>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</si>
  <si>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</si>
  <si>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</si>
  <si>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</si>
  <si>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</si>
  <si>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</si>
  <si>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</si>
  <si>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</si>
  <si>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</si>
  <si>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</si>
  <si>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</si>
  <si>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</si>
  <si>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</si>
  <si>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</si>
  <si>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</si>
  <si>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</si>
  <si>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</si>
  <si>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</si>
  <si>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</si>
  <si>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</si>
  <si>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</si>
  <si>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</si>
  <si>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</si>
  <si>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</si>
  <si>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</si>
  <si>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</si>
  <si>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</si>
  <si>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</si>
  <si>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</si>
  <si>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</si>
  <si>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</si>
  <si>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</si>
  <si>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</si>
  <si>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</si>
  <si>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</si>
  <si>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</si>
  <si>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</si>
  <si>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</si>
  <si>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</si>
  <si>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</si>
  <si>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</si>
  <si>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</si>
  <si>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</si>
  <si>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</si>
  <si>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</si>
  <si>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</si>
  <si>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</si>
  <si>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</si>
  <si>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</si>
  <si>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</si>
  <si>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</si>
  <si>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</si>
  <si>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</si>
  <si>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</si>
  <si>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</si>
  <si>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</si>
  <si>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</si>
  <si>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</si>
  <si>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</si>
  <si>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</si>
  <si>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</si>
  <si>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</si>
  <si>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</si>
  <si>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</si>
  <si>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</si>
  <si>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</si>
  <si>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</si>
  <si>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</si>
  <si>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</si>
  <si>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</si>
  <si>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</si>
  <si>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</si>
  <si>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</si>
  <si>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</si>
  <si>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</si>
  <si>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</si>
  <si>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</si>
  <si>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</si>
  <si>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</si>
  <si>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</si>
  <si>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</si>
  <si>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</si>
  <si>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</si>
  <si>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</si>
  <si>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</si>
  <si>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</si>
  <si>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</si>
  <si>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</si>
  <si>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</si>
  <si>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</si>
  <si>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</si>
  <si>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</si>
  <si>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</si>
  <si>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</si>
  <si>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</si>
  <si>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</si>
  <si>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</si>
  <si>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</si>
  <si>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</si>
  <si>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</si>
  <si>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</si>
  <si>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</si>
  <si>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</si>
  <si>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</si>
  <si>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</si>
  <si>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</si>
  <si>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</si>
  <si>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</si>
  <si>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</si>
  <si>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</si>
  <si>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</si>
  <si>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</si>
  <si>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</si>
  <si>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</si>
  <si>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</si>
  <si>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</si>
  <si>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</si>
  <si>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</si>
  <si>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</si>
  <si>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</si>
  <si>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</si>
  <si>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</si>
  <si>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</si>
  <si>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</si>
  <si>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</si>
  <si>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</si>
  <si>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</si>
  <si>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</si>
  <si>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</si>
  <si>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</si>
  <si>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</si>
  <si>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</si>
  <si>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</si>
  <si>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</si>
  <si>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</si>
  <si>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</si>
  <si>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</si>
  <si>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</si>
  <si>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</si>
  <si>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</si>
  <si>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</si>
  <si>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</si>
  <si>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</si>
  <si>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</si>
  <si>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</si>
  <si>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</si>
  <si>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</si>
  <si>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</si>
  <si>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</si>
  <si>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</si>
  <si>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</si>
  <si>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</si>
  <si>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</si>
  <si>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</si>
  <si>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</si>
  <si>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</si>
  <si>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</si>
  <si>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</si>
  <si>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</si>
  <si>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</si>
  <si>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</si>
  <si>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</si>
  <si>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</si>
  <si>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</si>
  <si>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</si>
  <si>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</si>
  <si>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</si>
  <si>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</si>
  <si>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</si>
  <si>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</si>
  <si>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</si>
  <si>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</si>
  <si>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</si>
  <si>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</si>
  <si>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</si>
  <si>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</si>
  <si>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</si>
  <si>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</si>
  <si>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</si>
  <si>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</si>
  <si>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</si>
  <si>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</si>
  <si>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</si>
  <si>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</si>
  <si>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</si>
  <si>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</si>
  <si>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</si>
  <si>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</si>
  <si>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</si>
  <si>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</si>
  <si>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</si>
  <si>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</si>
  <si>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</si>
  <si>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</si>
  <si>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</si>
  <si>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</si>
  <si>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</si>
  <si>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</si>
  <si>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</si>
  <si>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</si>
  <si>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</si>
  <si>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</si>
  <si>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</si>
  <si>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</si>
  <si>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</si>
  <si>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</si>
  <si>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</si>
  <si>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</si>
  <si>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</si>
  <si>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</si>
  <si>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</si>
  <si>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</si>
  <si>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</si>
  <si>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</si>
  <si>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</si>
  <si>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</si>
  <si>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</si>
  <si>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</si>
  <si>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</si>
  <si>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</si>
  <si>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</si>
  <si>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</si>
  <si>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</si>
  <si>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</si>
  <si>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</si>
  <si>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</si>
  <si>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</si>
  <si>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</si>
  <si>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</si>
  <si>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</si>
  <si>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</si>
  <si>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</si>
  <si>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</si>
  <si>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</si>
  <si>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</si>
  <si>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</si>
  <si>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</si>
  <si>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</si>
  <si>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</si>
  <si>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</si>
  <si>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</si>
  <si>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</si>
  <si>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</si>
  <si>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</si>
  <si>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</si>
  <si>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</si>
  <si>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</si>
  <si>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</si>
  <si>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</si>
  <si>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</si>
  <si>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</si>
  <si>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</si>
  <si>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</si>
  <si>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</si>
  <si>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</si>
  <si>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</si>
  <si>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</si>
  <si>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</si>
  <si>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</si>
  <si>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</si>
  <si>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</si>
  <si>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</si>
  <si>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</si>
  <si>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</si>
  <si>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</si>
  <si>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</si>
  <si>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</si>
  <si>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</si>
  <si>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</si>
  <si>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</si>
  <si>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</si>
  <si>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</si>
  <si>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</si>
  <si>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</si>
  <si>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</si>
  <si>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</si>
  <si>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</si>
  <si>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</si>
  <si>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</si>
  <si>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</si>
  <si>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</si>
  <si>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</si>
  <si>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</si>
  <si>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</si>
  <si>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</si>
  <si>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</si>
  <si>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</si>
  <si>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</si>
  <si>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</si>
  <si>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</si>
  <si>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</si>
  <si>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</si>
  <si>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</si>
  <si>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</si>
  <si>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</si>
  <si>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</si>
  <si>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</si>
  <si>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</si>
  <si>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</si>
  <si>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</si>
  <si>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</si>
  <si>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</si>
  <si>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</si>
  <si>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</si>
  <si>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</si>
  <si>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</si>
  <si>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</si>
  <si>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</si>
  <si>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</si>
  <si>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</si>
  <si>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</si>
  <si>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</si>
  <si>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</si>
  <si>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</si>
  <si>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</si>
  <si>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</si>
  <si>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</si>
  <si>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</si>
  <si>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</si>
  <si>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</si>
  <si>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</si>
  <si>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</si>
  <si>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</si>
  <si>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</si>
  <si>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</si>
  <si>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</si>
  <si>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</si>
  <si>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</si>
  <si>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</si>
  <si>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</si>
  <si>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</si>
  <si>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</si>
  <si>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</si>
  <si>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</si>
  <si>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</si>
  <si>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</si>
  <si>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</si>
  <si>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</si>
  <si>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</si>
  <si>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</si>
  <si>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</si>
  <si>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</si>
  <si>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</si>
  <si>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</si>
  <si>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</si>
  <si>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</si>
  <si>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</si>
  <si>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</si>
  <si>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</si>
  <si>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</si>
  <si>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</si>
  <si>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</si>
  <si>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</si>
  <si>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</si>
  <si>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</si>
  <si>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</si>
  <si>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</si>
  <si>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</si>
  <si>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</si>
  <si>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</si>
  <si>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</si>
  <si>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</si>
  <si>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</si>
  <si>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</si>
  <si>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</si>
  <si>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</si>
  <si>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</si>
  <si>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</si>
  <si>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</si>
  <si>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</si>
  <si>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</si>
  <si>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</si>
  <si>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</si>
  <si>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</si>
  <si>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</si>
  <si>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</si>
  <si>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</si>
  <si>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</si>
  <si>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</si>
  <si>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</si>
  <si>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</si>
  <si>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</si>
  <si>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</si>
  <si>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</si>
  <si>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</si>
  <si>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</si>
  <si>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</si>
  <si>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</si>
  <si>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</si>
  <si>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</si>
  <si>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</si>
  <si>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</si>
  <si>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</si>
  <si>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</si>
  <si>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</si>
  <si>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</si>
  <si>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</si>
  <si>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</si>
  <si>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</si>
  <si>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</si>
  <si>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</si>
  <si>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</si>
  <si>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</si>
  <si>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</si>
  <si>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</si>
  <si>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</si>
  <si>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</si>
  <si>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</si>
  <si>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</si>
  <si>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</si>
  <si>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</si>
  <si>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</si>
  <si>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</si>
  <si>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</si>
  <si>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</si>
  <si>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</si>
  <si>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</si>
  <si>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</si>
  <si>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</si>
  <si>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</si>
  <si>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</si>
  <si>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</si>
  <si>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</si>
  <si>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</si>
  <si>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</si>
  <si>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</si>
  <si>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</si>
  <si>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</si>
  <si>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</si>
  <si>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</si>
  <si>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</si>
  <si>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</si>
  <si>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</si>
  <si>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</si>
  <si>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</si>
  <si>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</si>
  <si>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</si>
  <si>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</si>
  <si>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</si>
  <si>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</si>
  <si>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</si>
  <si>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</si>
  <si>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</si>
  <si>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</si>
  <si>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</si>
  <si>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</si>
  <si>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</si>
  <si>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</si>
  <si>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</si>
  <si>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</si>
  <si>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</si>
  <si>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</si>
  <si>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</si>
  <si>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</si>
  <si>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</si>
  <si>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</si>
  <si>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</si>
  <si>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</si>
  <si>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</si>
  <si>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</si>
  <si>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</si>
  <si>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</si>
  <si>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</si>
  <si>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</si>
  <si>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</si>
  <si>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</si>
  <si>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</si>
  <si>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</si>
  <si>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</si>
  <si>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</si>
  <si>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</si>
  <si>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</si>
  <si>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</si>
  <si>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</si>
  <si>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</si>
  <si>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</si>
  <si>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</si>
  <si>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</si>
  <si>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</si>
  <si>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</si>
  <si>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</si>
  <si>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</si>
  <si>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</si>
  <si>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</si>
  <si>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</si>
  <si>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</si>
  <si>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</si>
  <si>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</si>
  <si>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</si>
  <si>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</si>
  <si>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</si>
  <si>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</si>
  <si>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</si>
  <si>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</si>
  <si>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</si>
  <si>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</si>
  <si>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</si>
  <si>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</si>
  <si>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</si>
  <si>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</si>
  <si>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</si>
  <si>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</si>
  <si>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</si>
  <si>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</si>
  <si>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</si>
  <si>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</si>
  <si>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</si>
  <si>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</si>
  <si>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</si>
  <si>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</si>
  <si>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</si>
  <si>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</si>
  <si>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</si>
  <si>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</si>
  <si>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</si>
  <si>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</si>
  <si>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</si>
  <si>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</si>
  <si>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</si>
  <si>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</si>
  <si>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</si>
  <si>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</si>
  <si>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</si>
  <si>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</si>
  <si>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</si>
  <si>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</si>
  <si>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</si>
  <si>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</si>
  <si>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</si>
  <si>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</si>
  <si>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</si>
  <si>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</si>
  <si>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</si>
  <si>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</si>
  <si>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</si>
  <si>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</si>
  <si>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</si>
  <si>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</si>
  <si>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</si>
  <si>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</si>
  <si>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</si>
  <si>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</si>
  <si>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</si>
  <si>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</si>
  <si>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</si>
  <si>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</si>
  <si>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</si>
  <si>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</si>
  <si>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</si>
  <si>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</si>
  <si>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</si>
  <si>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</si>
  <si>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</si>
  <si>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</si>
  <si>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</si>
  <si>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</si>
  <si>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</si>
  <si>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</si>
  <si>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</si>
  <si>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</si>
  <si>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</si>
  <si>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</si>
  <si>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</si>
  <si>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</si>
  <si>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</si>
  <si>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</si>
  <si>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</si>
  <si>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</si>
  <si>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</si>
  <si>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</si>
  <si>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</si>
  <si>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</si>
  <si>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</si>
  <si>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</si>
  <si>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</si>
  <si>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</si>
  <si>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</si>
  <si>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</si>
  <si>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</si>
  <si>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</si>
  <si>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</si>
  <si>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</si>
  <si>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</si>
  <si>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</si>
  <si>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</si>
  <si>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</si>
  <si>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</si>
  <si>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</si>
  <si>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</si>
  <si>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</si>
  <si>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</si>
  <si>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</si>
  <si>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</si>
  <si>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</si>
  <si>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</si>
  <si>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</si>
  <si>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</si>
  <si>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</si>
  <si>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</si>
  <si>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</si>
  <si>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</si>
  <si>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</si>
  <si>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</si>
  <si>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</si>
  <si>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</si>
  <si>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</si>
  <si>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</si>
  <si>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</si>
  <si>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</si>
  <si>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</si>
  <si>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</si>
  <si>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</si>
  <si>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</si>
  <si>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</si>
  <si>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</si>
  <si>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</si>
  <si>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</si>
  <si>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</si>
  <si>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</si>
  <si>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</si>
  <si>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</si>
  <si>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</si>
  <si>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</si>
  <si>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</si>
  <si>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</si>
  <si>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</si>
  <si>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</si>
  <si>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</si>
  <si>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</si>
  <si>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</si>
  <si>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</si>
  <si>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</si>
  <si>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</si>
  <si>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</si>
  <si>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</si>
  <si>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</si>
  <si>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</si>
  <si>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</si>
  <si>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</si>
  <si>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</si>
  <si>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</si>
  <si>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</si>
  <si>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</si>
  <si>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</si>
  <si>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</si>
  <si>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</si>
  <si>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</si>
  <si>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</si>
  <si>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</si>
  <si>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</si>
  <si>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</si>
  <si>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</si>
  <si>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</si>
  <si>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</si>
  <si>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</si>
  <si>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</si>
  <si>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</si>
  <si>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</si>
  <si>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</si>
  <si>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</si>
  <si>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</si>
  <si>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</si>
  <si>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</si>
  <si>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</si>
  <si>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</si>
  <si>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</si>
  <si>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</si>
  <si>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</si>
  <si>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</si>
  <si>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</si>
  <si>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</si>
  <si>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</si>
  <si>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</si>
  <si>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</si>
  <si>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</si>
  <si>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</si>
  <si>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</si>
  <si>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</si>
  <si>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</si>
  <si>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</si>
  <si>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</si>
  <si>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</si>
  <si>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</si>
  <si>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</si>
  <si>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</si>
  <si>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</si>
  <si>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</si>
  <si>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</si>
  <si>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</si>
  <si>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</si>
  <si>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</si>
  <si>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</si>
  <si>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</si>
  <si>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</si>
  <si>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</si>
  <si>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</si>
  <si>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</si>
  <si>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</si>
  <si>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</si>
  <si>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</si>
  <si>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</si>
  <si>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</si>
  <si>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</si>
  <si>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</si>
  <si>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</si>
  <si>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</si>
  <si>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</si>
  <si>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</si>
  <si>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</si>
  <si>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</si>
  <si>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</si>
  <si>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</si>
  <si>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</si>
  <si>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</si>
  <si>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</si>
  <si>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</si>
  <si>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</si>
  <si>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</si>
  <si>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</si>
  <si>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</si>
  <si>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</si>
  <si>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</si>
  <si>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</si>
  <si>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</si>
  <si>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</si>
  <si>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</si>
  <si>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</si>
  <si>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</si>
  <si>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</si>
  <si>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</si>
  <si>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</si>
  <si>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</si>
  <si>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</si>
  <si>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</si>
  <si>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</si>
  <si>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</si>
  <si>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</si>
  <si>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</si>
  <si>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</si>
  <si>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</si>
  <si>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</si>
  <si>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</si>
  <si>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</si>
  <si>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</si>
  <si>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</si>
  <si>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</si>
  <si>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</si>
  <si>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</si>
  <si>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</si>
  <si>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</si>
  <si>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</si>
  <si>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</si>
  <si>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</si>
  <si>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</si>
  <si>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</si>
  <si>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</si>
  <si>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</si>
  <si>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</si>
  <si>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</si>
  <si>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</si>
  <si>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</si>
  <si>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</si>
  <si>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</si>
  <si>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</si>
  <si>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</si>
  <si>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</si>
  <si>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</si>
  <si>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</si>
  <si>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</si>
  <si>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</si>
  <si>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</si>
  <si>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</si>
  <si>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</si>
  <si>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</si>
  <si>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</si>
  <si>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</si>
  <si>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</si>
  <si>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</si>
  <si>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</si>
  <si>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</si>
  <si>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</si>
  <si>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</si>
  <si>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</si>
  <si>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</si>
  <si>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</si>
  <si>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</si>
  <si>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</si>
  <si>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</si>
  <si>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</si>
  <si>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</si>
  <si>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</si>
  <si>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</si>
  <si>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</si>
  <si>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</si>
  <si>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</si>
  <si>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</si>
  <si>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</si>
  <si>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</si>
  <si>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</si>
  <si>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</si>
  <si>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</si>
  <si>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</si>
  <si>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</si>
  <si>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</si>
  <si>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</si>
  <si>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</si>
  <si>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</si>
  <si>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</si>
  <si>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</si>
  <si>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</si>
  <si>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</si>
  <si>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</si>
  <si>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</si>
  <si>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</si>
  <si>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</si>
  <si>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</si>
  <si>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</si>
  <si>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</si>
  <si>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</si>
  <si>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</si>
  <si>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</si>
  <si>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</si>
  <si>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</si>
  <si>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</si>
  <si>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</si>
  <si>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</si>
  <si>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</si>
  <si>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</si>
  <si>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</si>
  <si>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</si>
  <si>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</si>
  <si>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</si>
  <si>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</si>
  <si>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</si>
  <si>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</si>
  <si>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</si>
  <si>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</si>
  <si>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</si>
  <si>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</si>
  <si>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</si>
  <si>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</si>
  <si>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</si>
  <si>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</si>
  <si>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</si>
  <si>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</si>
  <si>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</si>
  <si>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</si>
  <si>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</si>
  <si>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</si>
  <si>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</si>
  <si>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</si>
  <si>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</si>
  <si>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</si>
  <si>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</si>
  <si>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</si>
  <si>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</si>
  <si>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</si>
  <si>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</si>
  <si>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</si>
  <si>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</si>
  <si>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</si>
  <si>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</si>
  <si>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</si>
  <si>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</si>
  <si>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</si>
  <si>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</si>
  <si>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</si>
  <si>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</si>
  <si>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</si>
  <si>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</si>
  <si>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</si>
  <si>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</si>
  <si>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</si>
  <si>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</si>
  <si>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</si>
  <si>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</si>
  <si>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</si>
  <si>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</si>
  <si>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</si>
  <si>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</si>
  <si>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</si>
  <si>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</si>
  <si>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</si>
  <si>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</si>
  <si>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</si>
  <si>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</si>
  <si>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</si>
  <si>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</si>
  <si>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</si>
  <si>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</si>
  <si>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</si>
  <si>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</si>
  <si>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</si>
  <si>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</si>
  <si>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</si>
  <si>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</si>
  <si>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</si>
  <si>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</si>
  <si>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</si>
  <si>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</si>
  <si>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</si>
  <si>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</si>
  <si>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</si>
  <si>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</si>
  <si>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</si>
  <si>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</si>
  <si>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</si>
  <si>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</si>
  <si>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</si>
  <si>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</si>
  <si>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</si>
  <si>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</si>
  <si>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</si>
  <si>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</si>
  <si>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</si>
  <si>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</si>
  <si>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</si>
  <si>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</si>
  <si>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</si>
  <si>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</si>
  <si>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</si>
  <si>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</si>
  <si>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</si>
  <si>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</si>
  <si>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</si>
  <si>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</si>
  <si>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</si>
  <si>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</si>
  <si>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</si>
  <si>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</si>
  <si>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</si>
  <si>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</si>
  <si>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</si>
  <si>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</si>
  <si>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</si>
  <si>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</si>
  <si>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</si>
  <si>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</si>
  <si>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</si>
  <si>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</si>
  <si>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</si>
  <si>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</si>
  <si>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</si>
  <si>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</si>
  <si>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</si>
  <si>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</si>
  <si>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</si>
  <si>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</si>
  <si>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</si>
  <si>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</si>
  <si>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</si>
  <si>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</si>
  <si>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</si>
  <si>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</si>
  <si>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</si>
  <si>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</si>
  <si>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</si>
  <si>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</si>
  <si>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</si>
  <si>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</si>
  <si>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</si>
  <si>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</si>
  <si>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</si>
  <si>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</si>
  <si>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</si>
  <si>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</si>
  <si>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</si>
  <si>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</si>
  <si>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</si>
  <si>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</si>
  <si>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</si>
  <si>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</si>
  <si>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</si>
  <si>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</si>
  <si>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</si>
  <si>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</si>
  <si>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</si>
  <si>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</si>
  <si>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</si>
  <si>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</si>
  <si>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</si>
  <si>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</si>
  <si>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</si>
  <si>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</si>
  <si>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</si>
  <si>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</si>
  <si>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</si>
  <si>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</si>
  <si>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</si>
  <si>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</si>
  <si>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</si>
  <si>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</si>
  <si>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</si>
  <si>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</si>
  <si>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</si>
  <si>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</si>
  <si>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</si>
  <si>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</si>
  <si>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</si>
  <si>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</si>
  <si>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</si>
  <si>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</si>
  <si>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</si>
  <si>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</si>
  <si>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</si>
  <si>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</si>
  <si>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</si>
  <si>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</si>
  <si>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</si>
  <si>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</si>
  <si>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</si>
  <si>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</si>
  <si>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</si>
  <si>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</si>
  <si>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</si>
  <si>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</si>
  <si>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</si>
  <si>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</si>
  <si>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</si>
  <si>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</si>
  <si>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</si>
  <si>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</si>
  <si>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</si>
  <si>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</si>
  <si>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</si>
  <si>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</si>
  <si>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</si>
  <si>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</si>
  <si>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</si>
  <si>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</si>
  <si>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</si>
  <si>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</si>
  <si>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</si>
  <si>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</si>
  <si>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</si>
  <si>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</si>
  <si>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</si>
  <si>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</si>
  <si>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</si>
  <si>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</si>
  <si>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</si>
  <si>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</si>
  <si>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</si>
  <si>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</si>
  <si>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</si>
  <si>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</si>
  <si>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</si>
  <si>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</si>
  <si>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</si>
  <si>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</si>
  <si>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</si>
  <si>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</si>
  <si>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</si>
  <si>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</si>
  <si>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</si>
  <si>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</si>
  <si>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</si>
  <si>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</si>
  <si>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</si>
  <si>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</si>
  <si>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</si>
  <si>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</si>
  <si>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</si>
  <si>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</si>
  <si>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</si>
  <si>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</si>
  <si>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</si>
  <si>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</si>
  <si>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</si>
  <si>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</si>
  <si>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</si>
  <si>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</si>
  <si>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</si>
  <si>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</si>
  <si>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</si>
  <si>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</si>
  <si>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</si>
  <si>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</si>
  <si>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</si>
  <si>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</si>
  <si>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</si>
  <si>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</si>
  <si>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</si>
  <si>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</si>
  <si>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</si>
  <si>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</si>
  <si>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</si>
  <si>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</si>
  <si>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</si>
  <si>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</si>
  <si>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</si>
  <si>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</si>
  <si>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</si>
  <si>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</si>
  <si>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</si>
  <si>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</si>
  <si>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</si>
  <si>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</si>
  <si>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</si>
  <si>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</si>
  <si>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</si>
  <si>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</si>
  <si>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</si>
  <si>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</si>
  <si>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</si>
  <si>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</si>
  <si>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</si>
  <si>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</si>
  <si>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</si>
  <si>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</si>
  <si>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</si>
  <si>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</si>
  <si>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</si>
  <si>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</si>
  <si>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</si>
  <si>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</si>
  <si>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</si>
  <si>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</si>
  <si>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</si>
  <si>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</si>
  <si>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</si>
  <si>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</si>
  <si>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</si>
  <si>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</si>
  <si>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</si>
  <si>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</si>
  <si>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</si>
  <si>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</si>
  <si>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</si>
  <si>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</si>
  <si>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</si>
  <si>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</si>
  <si>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</si>
  <si>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</si>
  <si>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</si>
  <si>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</si>
  <si>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</si>
  <si>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</si>
  <si>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</si>
  <si>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</si>
  <si>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</si>
  <si>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</si>
  <si>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</si>
  <si>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</si>
  <si>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</si>
  <si>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</si>
  <si>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</si>
  <si>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</si>
  <si>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</si>
  <si>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</si>
  <si>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</si>
  <si>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</si>
  <si>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</si>
  <si>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</si>
  <si>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</si>
  <si>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</si>
  <si>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</si>
  <si>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</si>
  <si>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</si>
  <si>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</si>
  <si>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</si>
  <si>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</si>
  <si>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</si>
  <si>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</si>
  <si>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</si>
  <si>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</si>
  <si>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</si>
  <si>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</si>
  <si>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</si>
  <si>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</si>
  <si>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</si>
  <si>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</si>
  <si>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</si>
  <si>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</si>
  <si>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</si>
  <si>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</si>
  <si>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</si>
  <si>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</si>
  <si>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</si>
  <si>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</si>
  <si>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</si>
  <si>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</si>
  <si>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</si>
  <si>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</si>
  <si>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</si>
  <si>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</si>
  <si>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</si>
  <si>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</si>
  <si>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</si>
  <si>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</si>
  <si>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</si>
  <si>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</si>
  <si>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</si>
  <si>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</si>
  <si>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</si>
  <si>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</si>
  <si>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</si>
  <si>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</si>
  <si>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</si>
  <si>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</si>
  <si>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</si>
  <si>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</si>
  <si>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</si>
  <si>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</si>
  <si>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</si>
  <si>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</si>
  <si>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</si>
  <si>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</si>
  <si>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</si>
  <si>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</si>
  <si>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</si>
  <si>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</si>
  <si>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</si>
  <si>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</si>
  <si>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</si>
  <si>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</si>
  <si>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</si>
  <si>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</si>
  <si>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</si>
  <si>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</si>
  <si>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</si>
  <si>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</si>
  <si>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</si>
  <si>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</si>
  <si>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</si>
  <si>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</si>
  <si>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</si>
  <si>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</si>
  <si>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</si>
  <si>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</si>
  <si>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</si>
  <si>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</si>
  <si>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</si>
  <si>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</si>
  <si>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</si>
  <si>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</si>
  <si>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</si>
  <si>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</si>
  <si>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</si>
  <si>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</si>
  <si>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</si>
  <si>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</si>
  <si>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</si>
  <si>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</si>
  <si>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</si>
  <si>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</si>
  <si>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</si>
  <si>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</si>
  <si>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</si>
  <si>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</si>
  <si>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</si>
  <si>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</si>
  <si>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</si>
  <si>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</si>
  <si>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</si>
  <si>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</si>
  <si>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</si>
  <si>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</si>
  <si>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</si>
  <si>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</si>
  <si>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</si>
  <si>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</si>
  <si>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</si>
  <si>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</si>
  <si>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</si>
  <si>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</si>
  <si>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</si>
  <si>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</si>
  <si>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</si>
  <si>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</si>
  <si>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</si>
  <si>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</si>
  <si>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</si>
  <si>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</si>
  <si>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</si>
  <si>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</si>
  <si>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</si>
  <si>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</si>
  <si>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</si>
  <si>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</si>
  <si>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</si>
  <si>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</si>
  <si>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</si>
  <si>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</si>
  <si>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</si>
  <si>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</si>
  <si>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</si>
  <si>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</si>
  <si>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</si>
  <si>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</si>
  <si>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</si>
  <si>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</si>
  <si>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</si>
  <si>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</si>
  <si>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</si>
  <si>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</si>
  <si>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</si>
  <si>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</si>
  <si>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</si>
  <si>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</si>
  <si>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</si>
  <si>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</si>
  <si>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</si>
  <si>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</si>
  <si>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</si>
  <si>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</si>
  <si>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</si>
  <si>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</si>
  <si>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</si>
  <si>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</si>
  <si>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</si>
  <si>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</si>
  <si>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</si>
  <si>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</si>
  <si>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</si>
  <si>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</si>
  <si>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</si>
  <si>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</si>
  <si>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</si>
  <si>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</si>
  <si>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</si>
  <si>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</si>
  <si>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</si>
  <si>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</si>
  <si>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</si>
  <si>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</si>
  <si>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</si>
  <si>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</si>
  <si>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</si>
  <si>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</si>
  <si>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</si>
  <si>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</si>
  <si>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</si>
  <si>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</si>
  <si>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</si>
  <si>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</si>
  <si>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</si>
  <si>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</si>
  <si>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</si>
  <si>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</si>
  <si>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</si>
  <si>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</si>
  <si>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</si>
  <si>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</si>
  <si>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</si>
  <si>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</si>
  <si>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</si>
  <si>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</si>
  <si>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</si>
  <si>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</si>
  <si>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</si>
  <si>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</si>
  <si>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</si>
  <si>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</si>
  <si>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</si>
  <si>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</si>
  <si>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</si>
  <si>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</si>
  <si>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</si>
  <si>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</si>
  <si>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</si>
  <si>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</si>
  <si>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</si>
  <si>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</si>
  <si>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</si>
  <si>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</si>
  <si>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</si>
  <si>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</si>
  <si>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</si>
  <si>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</si>
  <si>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</si>
  <si>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</si>
  <si>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</si>
  <si>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</si>
  <si>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</si>
  <si>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</si>
  <si>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</si>
  <si>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</si>
  <si>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</si>
  <si>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</si>
  <si>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</si>
  <si>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</si>
  <si>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</si>
  <si>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</si>
  <si>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</si>
  <si>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</si>
  <si>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</si>
  <si>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</si>
  <si>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</si>
  <si>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</si>
  <si>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</si>
  <si>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</si>
  <si>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</si>
  <si>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</si>
  <si>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</si>
  <si>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</si>
  <si>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</si>
  <si>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</si>
  <si>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</si>
  <si>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</si>
  <si>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</si>
  <si>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</si>
  <si>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</si>
  <si>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</si>
  <si>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</si>
  <si>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</si>
  <si>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</si>
  <si>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</si>
  <si>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</si>
  <si>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</si>
  <si>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</si>
  <si>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</si>
  <si>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</si>
  <si>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</si>
  <si>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</si>
  <si>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</si>
  <si>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</si>
  <si>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</si>
  <si>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</si>
  <si>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</si>
  <si>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</si>
  <si>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</si>
  <si>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</si>
  <si>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</si>
  <si>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</si>
  <si>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</si>
  <si>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</si>
  <si>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</si>
  <si>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</si>
  <si>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</si>
  <si>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</si>
  <si>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</si>
  <si>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</si>
  <si>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</si>
  <si>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</si>
  <si>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</si>
  <si>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</si>
  <si>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</si>
  <si>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</si>
  <si>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</si>
  <si>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</si>
  <si>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</si>
  <si>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</si>
  <si>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</si>
  <si>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</si>
  <si>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</si>
  <si>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</si>
  <si>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</si>
  <si>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</si>
  <si>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</si>
  <si>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</si>
  <si>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</si>
  <si>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</si>
  <si>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</si>
  <si>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</si>
  <si>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</si>
  <si>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</si>
  <si>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</si>
  <si>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</si>
  <si>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</si>
  <si>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</si>
  <si>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</si>
  <si>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</si>
  <si>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</si>
  <si>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</si>
  <si>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</si>
  <si>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</si>
  <si>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</si>
  <si>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</si>
  <si>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</si>
  <si>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</si>
  <si>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</si>
  <si>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</si>
  <si>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</si>
  <si>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</si>
  <si>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</si>
  <si>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</si>
  <si>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</si>
  <si>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</si>
  <si>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</si>
  <si>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</si>
  <si>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</si>
  <si>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</si>
  <si>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</si>
  <si>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</si>
  <si>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</si>
  <si>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</si>
  <si>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</si>
  <si>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</si>
  <si>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</si>
  <si>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</si>
  <si>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</si>
  <si>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</si>
  <si>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</si>
  <si>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</si>
  <si>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</si>
  <si>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</si>
  <si>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</si>
  <si>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</si>
  <si>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</si>
  <si>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</si>
  <si>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</si>
  <si>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</si>
  <si>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</si>
  <si>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</si>
  <si>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</si>
  <si>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</si>
  <si>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</si>
  <si>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</si>
  <si>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</si>
  <si>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</si>
  <si>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</si>
  <si>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</si>
  <si>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</si>
  <si>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</si>
  <si>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</si>
  <si>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</si>
  <si>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</si>
  <si>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</si>
  <si>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</si>
  <si>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</si>
  <si>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</si>
  <si>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</si>
  <si>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</si>
  <si>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</si>
  <si>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</si>
  <si>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</si>
  <si>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</si>
  <si>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</si>
  <si>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</si>
  <si>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</si>
  <si>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</si>
  <si>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</si>
  <si>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</si>
  <si>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</si>
  <si>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</si>
  <si>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</si>
  <si>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</si>
  <si>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</si>
  <si>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</si>
  <si>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</si>
  <si>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</si>
  <si>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</si>
  <si>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</si>
  <si>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</si>
  <si>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</si>
  <si>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</si>
  <si>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</si>
  <si>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</si>
  <si>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</si>
  <si>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</si>
  <si>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</si>
  <si>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</si>
  <si>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</si>
  <si>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</si>
  <si>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</si>
  <si>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</si>
  <si>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</si>
  <si>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</si>
  <si>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</si>
  <si>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</si>
  <si>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</si>
  <si>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</si>
  <si>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</si>
  <si>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</si>
  <si>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</si>
  <si>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</si>
  <si>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</si>
  <si>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</si>
  <si>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</si>
  <si>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</si>
  <si>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</si>
  <si>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</si>
  <si>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</si>
  <si>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</si>
  <si>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</si>
  <si>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</si>
  <si>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</si>
  <si>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</si>
  <si>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</si>
  <si>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</si>
  <si>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</si>
  <si>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</si>
  <si>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</si>
  <si>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</si>
  <si>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</si>
  <si>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</si>
  <si>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</si>
  <si>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</si>
  <si>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</si>
  <si>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</si>
  <si>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</si>
  <si>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</si>
  <si>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</si>
  <si>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</si>
  <si>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</si>
  <si>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</si>
  <si>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</si>
  <si>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</si>
  <si>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</si>
  <si>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</si>
  <si>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</si>
  <si>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</si>
  <si>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</si>
  <si>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</si>
  <si>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</si>
  <si>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</si>
  <si>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</si>
  <si>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</si>
  <si>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</si>
  <si>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</si>
  <si>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</si>
  <si>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</si>
  <si>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</si>
  <si>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</si>
  <si>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</si>
  <si>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</si>
  <si>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</si>
  <si>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</si>
  <si>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</si>
  <si>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</si>
  <si>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</si>
  <si>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</si>
  <si>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</si>
  <si>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</si>
  <si>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</si>
  <si>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</si>
  <si>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</si>
  <si>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</si>
  <si>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</si>
  <si>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</si>
  <si>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</si>
  <si>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</si>
  <si>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</si>
  <si>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</si>
  <si>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</si>
  <si>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</si>
  <si>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</si>
  <si>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</si>
  <si>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</si>
  <si>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</si>
  <si>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</si>
  <si>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</si>
  <si>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</si>
  <si>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</si>
  <si>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</si>
  <si>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</si>
  <si>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</si>
  <si>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</si>
  <si>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</si>
  <si>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</si>
  <si>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</si>
  <si>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</si>
  <si>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</si>
  <si>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</si>
  <si>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</si>
  <si>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</si>
  <si>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</si>
  <si>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</si>
  <si>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</si>
  <si>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</si>
  <si>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</si>
  <si>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</si>
  <si>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</si>
  <si>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</si>
  <si>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</si>
  <si>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</si>
  <si>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</si>
  <si>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</si>
  <si>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</si>
  <si>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</si>
  <si>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</si>
  <si>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</si>
  <si>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</si>
  <si>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</si>
  <si>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</si>
  <si>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</si>
  <si>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</si>
  <si>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</si>
  <si>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</si>
  <si>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</si>
  <si>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</si>
  <si>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</si>
  <si>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</si>
  <si>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</si>
  <si>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</si>
  <si>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</si>
  <si>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</si>
  <si>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</si>
  <si>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</si>
  <si>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</si>
  <si>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</si>
  <si>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</si>
  <si>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</si>
  <si>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</si>
  <si>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</si>
  <si>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</si>
  <si>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</si>
  <si>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</si>
  <si>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</si>
  <si>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</si>
  <si>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</si>
  <si>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</si>
  <si>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</si>
  <si>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</si>
  <si>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</si>
  <si>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</si>
  <si>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</si>
  <si>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</si>
  <si>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</si>
  <si>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</si>
  <si>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</si>
  <si>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</si>
  <si>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</si>
  <si>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</si>
  <si>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</si>
  <si>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</si>
  <si>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</si>
  <si>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</si>
  <si>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</si>
  <si>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</si>
  <si>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</si>
  <si>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</si>
  <si>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</si>
  <si>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</si>
  <si>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</si>
  <si>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</si>
  <si>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</si>
  <si>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</si>
  <si>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</si>
  <si>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</si>
  <si>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</si>
  <si>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</si>
  <si>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</si>
  <si>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</si>
  <si>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</si>
  <si>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</si>
  <si>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</si>
  <si>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</si>
  <si>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</si>
  <si>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</si>
  <si>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</si>
  <si>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</si>
  <si>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</si>
  <si>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</si>
  <si>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</si>
  <si>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</si>
  <si>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</si>
  <si>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</si>
  <si>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</si>
  <si>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</si>
  <si>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</si>
  <si>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</si>
  <si>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</si>
  <si>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</si>
  <si>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</si>
  <si>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</si>
  <si>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</si>
  <si>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</si>
  <si>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</si>
  <si>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</si>
  <si>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</si>
  <si>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</si>
  <si>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</si>
  <si>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</si>
  <si>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</si>
  <si>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</si>
  <si>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</si>
  <si>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</si>
  <si>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</si>
  <si>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</si>
  <si>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</si>
  <si>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</si>
  <si>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</si>
  <si>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</si>
  <si>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</si>
  <si>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</si>
  <si>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</si>
  <si>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</si>
  <si>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</si>
  <si>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</si>
  <si>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</si>
  <si>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</si>
  <si>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</si>
  <si>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</si>
  <si>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</si>
  <si>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</si>
  <si>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</si>
  <si>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</si>
  <si>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</si>
  <si>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</si>
  <si>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</si>
  <si>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</si>
  <si>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</si>
  <si>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</si>
  <si>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</si>
  <si>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</si>
  <si>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</si>
  <si>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</si>
  <si>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</si>
  <si>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</si>
  <si>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</si>
  <si>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</si>
  <si>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</si>
  <si>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</si>
  <si>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</si>
  <si>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</si>
  <si>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</si>
  <si>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</si>
  <si>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</si>
  <si>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</si>
  <si>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</si>
  <si>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</si>
  <si>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</si>
  <si>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</si>
  <si>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</si>
  <si>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</si>
  <si>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</si>
  <si>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</si>
  <si>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</si>
  <si>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</si>
  <si>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</si>
  <si>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</si>
  <si>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</si>
  <si>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</si>
  <si>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</si>
  <si>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</si>
  <si>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</si>
  <si>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</si>
  <si>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</si>
  <si>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</si>
  <si>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</si>
  <si>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</si>
  <si>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</si>
  <si>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</si>
  <si>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</si>
  <si>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</si>
  <si>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</si>
  <si>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</si>
  <si>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</si>
  <si>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</si>
  <si>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</si>
  <si>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</si>
  <si>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</si>
  <si>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</si>
  <si>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</si>
  <si>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</si>
  <si>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</si>
  <si>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</si>
  <si>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</si>
  <si>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</si>
  <si>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</si>
  <si>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</si>
  <si>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</si>
  <si>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</si>
  <si>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</si>
  <si>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</si>
  <si>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</si>
  <si>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</si>
  <si>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</si>
  <si>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</si>
  <si>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</si>
  <si>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</si>
  <si>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</si>
  <si>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</si>
  <si>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</si>
  <si>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</si>
  <si>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</si>
  <si>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</si>
  <si>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</si>
  <si>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</si>
  <si>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</si>
  <si>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</si>
  <si>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</si>
  <si>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</si>
  <si>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</si>
  <si>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</si>
  <si>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</si>
  <si>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</si>
  <si>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</si>
  <si>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</si>
  <si>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</si>
  <si>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</si>
  <si>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</si>
  <si>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</si>
  <si>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</si>
  <si>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</si>
  <si>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</si>
  <si>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</si>
  <si>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</si>
  <si>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</si>
  <si>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</si>
  <si>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</si>
  <si>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</si>
  <si>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</si>
  <si>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</si>
  <si>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</si>
  <si>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</si>
  <si>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</si>
  <si>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</si>
  <si>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</si>
  <si>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</si>
  <si>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</si>
  <si>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</si>
  <si>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</si>
  <si>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</si>
  <si>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</si>
  <si>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</si>
  <si>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</si>
  <si>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</si>
  <si>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</si>
  <si>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</si>
  <si>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</si>
  <si>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</si>
  <si>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</si>
  <si>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</si>
  <si>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</si>
  <si>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</si>
  <si>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</si>
  <si>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</si>
  <si>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</si>
  <si>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</si>
  <si>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</si>
  <si>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</si>
  <si>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</si>
  <si>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</si>
  <si>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</si>
  <si>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</si>
  <si>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</si>
  <si>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</si>
  <si>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</si>
  <si>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</si>
  <si>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</si>
  <si>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</si>
  <si>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</si>
  <si>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</si>
  <si>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</si>
  <si>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</si>
  <si>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</si>
  <si>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</si>
  <si>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</si>
  <si>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</si>
  <si>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</si>
  <si>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</si>
  <si>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</si>
  <si>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</si>
  <si>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</si>
  <si>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</si>
  <si>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</si>
  <si>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</si>
  <si>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</si>
  <si>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</si>
  <si>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</si>
  <si>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</si>
  <si>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</si>
  <si>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</si>
  <si>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</si>
  <si>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</si>
  <si>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</si>
  <si>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</si>
  <si>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</si>
  <si>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</si>
  <si>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</si>
  <si>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</si>
  <si>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</si>
  <si>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</si>
  <si>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</si>
  <si>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</si>
  <si>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</si>
  <si>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</si>
  <si>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</si>
  <si>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</si>
  <si>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</si>
  <si>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</si>
  <si>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</si>
  <si>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</si>
  <si>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</si>
  <si>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</si>
  <si>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</si>
  <si>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</si>
  <si>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</si>
  <si>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</si>
  <si>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</si>
  <si>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</si>
  <si>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</si>
  <si>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</si>
  <si>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</si>
  <si>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</si>
  <si>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</si>
  <si>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</si>
  <si>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</si>
  <si>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</si>
  <si>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</si>
  <si>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</si>
  <si>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</si>
  <si>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</si>
  <si>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</si>
  <si>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</si>
  <si>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</si>
  <si>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</si>
  <si>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</si>
  <si>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</si>
  <si>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</si>
  <si>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</si>
  <si>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</si>
  <si>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</si>
  <si>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</si>
  <si>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</si>
  <si>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</si>
  <si>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</si>
  <si>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</si>
  <si>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</si>
  <si>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</si>
  <si>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</si>
  <si>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</si>
  <si>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</si>
  <si>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</si>
  <si>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</si>
  <si>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</si>
  <si>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</si>
  <si>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</si>
  <si>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</si>
  <si>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</si>
  <si>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</si>
  <si>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</si>
  <si>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</si>
  <si>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</si>
  <si>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</si>
  <si>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</si>
  <si>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</si>
  <si>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</si>
  <si>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</si>
  <si>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</si>
  <si>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</si>
  <si>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</si>
  <si>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</si>
  <si>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</si>
  <si>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</si>
  <si>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</si>
  <si>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</si>
  <si>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</si>
  <si>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</si>
  <si>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</si>
  <si>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</si>
  <si>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</si>
  <si>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</si>
  <si>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</si>
  <si>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</si>
  <si>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</si>
  <si>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</si>
  <si>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</si>
  <si>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</si>
  <si>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</si>
  <si>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</si>
  <si>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</si>
  <si>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</si>
  <si>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</si>
  <si>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</si>
  <si>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</si>
  <si>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</si>
  <si>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</si>
  <si>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</si>
  <si>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</si>
  <si>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</si>
  <si>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</si>
  <si>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</si>
  <si>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</si>
  <si>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</si>
  <si>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</si>
  <si>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</si>
  <si>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</si>
  <si>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</si>
  <si>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</si>
  <si>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</si>
  <si>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</si>
  <si>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</si>
  <si>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</si>
  <si>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</si>
  <si>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</si>
  <si>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</si>
  <si>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</si>
  <si>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</si>
  <si>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</si>
  <si>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</si>
  <si>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</si>
  <si>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</si>
  <si>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</si>
  <si>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</si>
  <si>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</si>
  <si>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</si>
  <si>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</si>
  <si>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</si>
  <si>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</si>
  <si>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</si>
  <si>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</si>
  <si>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</si>
  <si>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</si>
  <si>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</si>
  <si>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</si>
  <si>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</si>
  <si>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</si>
  <si>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</si>
  <si>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</si>
  <si>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</si>
  <si>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</si>
  <si>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</si>
  <si>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</si>
  <si>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</si>
  <si>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</si>
  <si>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</si>
  <si>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</si>
  <si>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</si>
  <si>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</si>
  <si>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</si>
  <si>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</si>
  <si>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</si>
  <si>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</si>
  <si>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</si>
  <si>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</si>
  <si>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</si>
  <si>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</si>
  <si>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</si>
  <si>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</si>
  <si>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</si>
  <si>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</si>
  <si>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</si>
  <si>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</si>
  <si>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</si>
  <si>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</si>
  <si>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</si>
  <si>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</si>
  <si>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</si>
  <si>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</si>
  <si>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</si>
  <si>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</si>
  <si>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</si>
  <si>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</si>
  <si>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</si>
  <si>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</si>
  <si>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</si>
  <si>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</si>
  <si>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</si>
  <si>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</si>
  <si>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</si>
  <si>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</si>
  <si>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</si>
  <si>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</si>
  <si>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</si>
  <si>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</si>
  <si>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</si>
  <si>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</si>
  <si>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</si>
  <si>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</si>
  <si>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</si>
  <si>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</si>
  <si>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</si>
  <si>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</si>
  <si>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</si>
  <si>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</si>
  <si>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</si>
  <si>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</si>
  <si>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</si>
  <si>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</si>
  <si>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</si>
  <si>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</si>
  <si>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</si>
  <si>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</si>
  <si>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</si>
  <si>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</si>
  <si>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</si>
  <si>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</si>
  <si>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</si>
  <si>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</si>
  <si>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</si>
  <si>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</si>
  <si>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</si>
  <si>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</si>
  <si>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</si>
  <si>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</si>
  <si>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</si>
  <si>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</si>
  <si>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</si>
  <si>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</si>
  <si>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</si>
  <si>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</si>
  <si>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</si>
  <si>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</si>
  <si>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</si>
  <si>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</si>
  <si>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</si>
  <si>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</si>
  <si>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</si>
  <si>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</si>
  <si>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</si>
  <si>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</si>
  <si>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</si>
  <si>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</si>
  <si>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</si>
  <si>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</si>
  <si>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</si>
  <si>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</si>
  <si>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</si>
  <si>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</si>
  <si>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</si>
  <si>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</si>
  <si>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</si>
  <si>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</si>
  <si>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</si>
  <si>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</si>
  <si>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</si>
  <si>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</si>
  <si>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</si>
  <si>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</si>
  <si>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</si>
  <si>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</si>
  <si>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</si>
  <si>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</si>
  <si>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</si>
  <si>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</si>
  <si>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</si>
  <si>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</si>
  <si>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</si>
  <si>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</si>
  <si>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</si>
  <si>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</si>
  <si>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</si>
  <si>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</si>
  <si>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</si>
  <si>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</si>
  <si>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</si>
  <si>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</si>
  <si>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</si>
  <si>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</si>
  <si>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</si>
  <si>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</si>
  <si>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</si>
  <si>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</si>
  <si>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</si>
  <si>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</si>
  <si>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</si>
  <si>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</si>
  <si>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</si>
  <si>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</si>
  <si>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</si>
  <si>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</si>
  <si>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</si>
  <si>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</si>
  <si>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</si>
  <si>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</si>
  <si>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</si>
  <si>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</si>
  <si>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</si>
  <si>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</si>
  <si>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</si>
  <si>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</si>
  <si>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</si>
  <si>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</si>
  <si>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</si>
  <si>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</si>
  <si>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</si>
  <si>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</si>
  <si>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</si>
  <si>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</si>
  <si>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</si>
  <si>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</si>
  <si>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</si>
  <si>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</si>
  <si>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</si>
  <si>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</si>
  <si>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</si>
  <si>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</si>
  <si>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</si>
  <si>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</si>
  <si>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</si>
  <si>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</si>
  <si>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</si>
  <si>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</si>
  <si>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</si>
  <si>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</si>
  <si>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</si>
  <si>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</si>
  <si>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</si>
  <si>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</si>
  <si>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</si>
  <si>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</si>
  <si>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</si>
  <si>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</si>
  <si>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</si>
  <si>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</si>
  <si>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</si>
  <si>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</si>
  <si>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</si>
  <si>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</si>
  <si>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</si>
  <si>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</si>
  <si>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</si>
  <si>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</si>
  <si>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</si>
  <si>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</si>
  <si>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</si>
  <si>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</si>
  <si>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</si>
  <si>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</si>
  <si>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</si>
  <si>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</si>
  <si>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</si>
  <si>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</si>
  <si>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</si>
  <si>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</si>
  <si>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</si>
  <si>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</si>
  <si>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</si>
  <si>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</si>
  <si>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</si>
  <si>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</si>
  <si>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</si>
  <si>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</si>
  <si>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</si>
  <si>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</si>
  <si>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</si>
  <si>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</si>
  <si>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</si>
  <si>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</si>
  <si>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</si>
  <si>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</si>
  <si>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</si>
  <si>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</si>
  <si>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</si>
  <si>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</si>
  <si>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</si>
  <si>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</si>
  <si>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</si>
  <si>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</si>
  <si>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</si>
  <si>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</si>
  <si>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</si>
  <si>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</si>
  <si>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</si>
  <si>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</si>
  <si>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</si>
  <si>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</si>
  <si>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</si>
  <si>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</si>
  <si>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</si>
  <si>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</si>
  <si>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</si>
  <si>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</si>
  <si>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</si>
  <si>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</si>
  <si>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</si>
  <si>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</si>
  <si>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</si>
  <si>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</si>
  <si>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</si>
  <si>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</si>
  <si>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</si>
  <si>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</si>
  <si>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</si>
  <si>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</si>
  <si>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</si>
  <si>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</si>
  <si>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</si>
  <si>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</si>
  <si>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</si>
  <si>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</si>
  <si>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</si>
  <si>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</si>
  <si>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</si>
  <si>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</si>
  <si>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</si>
  <si>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</si>
  <si>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</si>
  <si>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</si>
  <si>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</si>
  <si>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</si>
  <si>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</si>
  <si>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</si>
  <si>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</si>
  <si>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</si>
  <si>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</si>
  <si>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</si>
  <si>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</si>
  <si>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</si>
  <si>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</si>
  <si>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</si>
  <si>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</si>
  <si>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</si>
  <si>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</si>
  <si>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</si>
  <si>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</si>
  <si>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</si>
  <si>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</si>
  <si>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</si>
  <si>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</si>
  <si>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</si>
  <si>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</si>
  <si>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</si>
  <si>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</si>
  <si>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</si>
  <si>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</si>
  <si>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</si>
  <si>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</si>
  <si>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</si>
  <si>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</si>
  <si>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</si>
  <si>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</si>
  <si>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</si>
  <si>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</si>
  <si>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</si>
  <si>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</si>
  <si>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</si>
  <si>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</si>
  <si>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</si>
  <si>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</si>
  <si>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</si>
  <si>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</si>
  <si>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</si>
  <si>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</si>
  <si>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</si>
  <si>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</si>
  <si>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</si>
  <si>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</si>
  <si>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</si>
  <si>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</si>
  <si>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</si>
  <si>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</si>
  <si>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</si>
  <si>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</si>
  <si>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</si>
  <si>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</si>
  <si>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</si>
  <si>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</si>
  <si>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</si>
  <si>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</si>
  <si>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</si>
  <si>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</si>
  <si>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</si>
  <si>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</si>
  <si>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</si>
  <si>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</si>
  <si>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</si>
  <si>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</si>
  <si>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</si>
  <si>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</si>
  <si>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</si>
  <si>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</si>
  <si>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</si>
  <si>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</si>
  <si>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</si>
  <si>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</si>
  <si>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</si>
  <si>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</si>
  <si>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</si>
  <si>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</si>
  <si>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</si>
  <si>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</si>
  <si>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</si>
  <si>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</si>
  <si>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</si>
  <si>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</si>
  <si>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</si>
  <si>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</si>
  <si>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</si>
  <si>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</si>
  <si>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</si>
  <si>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</si>
  <si>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</si>
  <si>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</si>
  <si>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</si>
  <si>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</si>
  <si>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</si>
  <si>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</si>
  <si>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</si>
  <si>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</si>
  <si>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</si>
  <si>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</si>
  <si>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</si>
  <si>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</si>
  <si>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</si>
  <si>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</si>
  <si>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</si>
  <si>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</si>
  <si>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</si>
  <si>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</si>
  <si>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</si>
  <si>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</si>
  <si>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</si>
  <si>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</si>
  <si>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</si>
  <si>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</si>
  <si>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</si>
  <si>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</si>
  <si>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</si>
  <si>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</si>
  <si>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</si>
  <si>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</si>
  <si>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</si>
  <si>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</si>
  <si>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</si>
  <si>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</si>
  <si>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</si>
  <si>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</si>
  <si>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</si>
  <si>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</si>
  <si>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</si>
  <si>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</si>
  <si>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</si>
  <si>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</si>
  <si>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</si>
  <si>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</si>
  <si>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</si>
  <si>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</si>
  <si>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</si>
  <si>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</si>
  <si>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</si>
  <si>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</si>
  <si>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</si>
  <si>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</si>
  <si>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</si>
  <si>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</si>
  <si>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</si>
  <si>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</si>
  <si>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</si>
  <si>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</si>
  <si>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</si>
  <si>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</si>
  <si>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</si>
  <si>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</si>
  <si>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</si>
  <si>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</si>
  <si>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</si>
  <si>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</si>
  <si>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</si>
  <si>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</si>
  <si>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</si>
  <si>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</si>
  <si>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</si>
  <si>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</si>
  <si>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</si>
  <si>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</si>
  <si>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</si>
  <si>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</si>
  <si>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</si>
  <si>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</si>
  <si>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</si>
  <si>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</si>
  <si>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</si>
  <si>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</si>
  <si>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</si>
  <si>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</si>
  <si>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</si>
  <si>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</si>
  <si>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</si>
  <si>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</si>
  <si>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</si>
  <si>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</si>
  <si>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</si>
  <si>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</si>
  <si>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</si>
  <si>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</si>
  <si>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</si>
  <si>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</si>
  <si>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</si>
  <si>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</si>
  <si>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</si>
  <si>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</si>
  <si>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</si>
  <si>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</si>
  <si>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</si>
  <si>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</si>
  <si>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</si>
  <si>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</si>
  <si>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</si>
  <si>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</si>
  <si>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</si>
  <si>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</si>
  <si>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</si>
  <si>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</si>
  <si>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</si>
  <si>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</si>
  <si>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</si>
  <si>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</si>
  <si>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</si>
  <si>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</si>
  <si>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</si>
  <si>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</si>
  <si>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</si>
  <si>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</si>
  <si>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</si>
  <si>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</si>
  <si>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</si>
  <si>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</si>
  <si>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</si>
  <si>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</si>
  <si>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</si>
  <si>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</si>
  <si>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</si>
  <si>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</si>
  <si>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</si>
  <si>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</si>
  <si>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</si>
  <si>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</si>
  <si>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</si>
  <si>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</si>
  <si>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</si>
  <si>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</si>
  <si>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</si>
  <si>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</si>
  <si>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</si>
  <si>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</si>
  <si>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</si>
  <si>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</si>
  <si>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</si>
  <si>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</si>
  <si>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</si>
  <si>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</si>
  <si>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</si>
  <si>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</si>
  <si>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</si>
  <si>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</si>
  <si>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</si>
  <si>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</si>
  <si>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</si>
  <si>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</si>
  <si>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</si>
  <si>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</si>
  <si>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</si>
  <si>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</si>
  <si>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</si>
  <si>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</si>
  <si>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</si>
  <si>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</si>
  <si>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</si>
  <si>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</si>
  <si>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</si>
  <si>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</si>
  <si>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</si>
  <si>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</si>
  <si>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</si>
  <si>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</si>
  <si>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</si>
  <si>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</si>
  <si>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</si>
  <si>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</si>
  <si>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</si>
  <si>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</si>
  <si>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</si>
  <si>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</si>
  <si>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</si>
  <si>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</si>
  <si>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</si>
  <si>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</si>
  <si>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</si>
  <si>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</si>
  <si>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</si>
  <si>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</si>
  <si>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</si>
  <si>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</si>
  <si>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</si>
  <si>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</si>
  <si>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</si>
  <si>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</si>
  <si>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</si>
  <si>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</si>
  <si>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</si>
  <si>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</si>
  <si>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</si>
  <si>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</si>
  <si>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</si>
  <si>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</si>
  <si>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</si>
  <si>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</si>
  <si>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</si>
  <si>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</si>
  <si>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</si>
  <si>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</si>
  <si>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</si>
  <si>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</si>
  <si>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</si>
  <si>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</si>
  <si>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</si>
  <si>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</si>
  <si>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</si>
  <si>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</si>
  <si>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</si>
  <si>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</si>
  <si>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</si>
  <si>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</si>
  <si>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</si>
  <si>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</si>
  <si>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</si>
  <si>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</si>
  <si>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</si>
  <si>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</si>
  <si>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</si>
  <si>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</si>
  <si>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</si>
  <si>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</si>
  <si>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</si>
  <si>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</si>
  <si>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</si>
  <si>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</si>
  <si>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</si>
  <si>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</si>
  <si>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</si>
  <si>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</si>
  <si>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</si>
  <si>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</si>
  <si>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</si>
  <si>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</si>
  <si>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</si>
  <si>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</si>
  <si>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</si>
  <si>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</si>
  <si>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</si>
  <si>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</si>
  <si>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</si>
  <si>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</si>
  <si>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</si>
  <si>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</si>
  <si>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</si>
  <si>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</si>
  <si>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</si>
  <si>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</si>
  <si>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</si>
  <si>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</si>
  <si>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</si>
  <si>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</si>
  <si>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</si>
  <si>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</si>
  <si>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</si>
  <si>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</si>
  <si>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</si>
  <si>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</si>
  <si>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</si>
  <si>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</si>
  <si>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</si>
  <si>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</si>
  <si>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</si>
  <si>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</si>
  <si>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</si>
  <si>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</si>
  <si>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</si>
  <si>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</si>
  <si>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</si>
  <si>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</si>
  <si>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</si>
  <si>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</si>
  <si>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</si>
  <si>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</si>
  <si>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</si>
  <si>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</si>
  <si>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</si>
  <si>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</si>
  <si>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</si>
  <si>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</si>
  <si>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</si>
  <si>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</si>
  <si>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</si>
  <si>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</si>
  <si>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</si>
  <si>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</si>
  <si>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</si>
  <si>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</si>
  <si>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</si>
  <si>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</si>
  <si>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</si>
  <si>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</si>
  <si>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</si>
  <si>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</si>
  <si>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</si>
  <si>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</si>
  <si>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</si>
  <si>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</si>
  <si>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</si>
  <si>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</si>
  <si>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</si>
  <si>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</si>
  <si>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</si>
  <si>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</si>
  <si>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</si>
  <si>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</si>
  <si>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</si>
  <si>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</si>
  <si>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</si>
  <si>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</si>
  <si>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</si>
  <si>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</si>
  <si>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</si>
  <si>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</si>
  <si>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</si>
  <si>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</si>
  <si>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</si>
  <si>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</si>
  <si>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</si>
  <si>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</si>
  <si>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</si>
  <si>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</si>
  <si>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</si>
  <si>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</si>
  <si>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</si>
  <si>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</si>
  <si>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</si>
  <si>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</si>
  <si>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</si>
  <si>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</si>
  <si>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</si>
  <si>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</si>
  <si>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</si>
  <si>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</si>
  <si>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</si>
  <si>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</si>
  <si>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</si>
  <si>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</si>
  <si>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</si>
  <si>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</si>
  <si>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</si>
  <si>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</si>
  <si>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</si>
  <si>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</si>
  <si>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</si>
  <si>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</si>
  <si>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</si>
  <si>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</si>
  <si>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</si>
  <si>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</si>
  <si>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</si>
  <si>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</si>
  <si>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</si>
  <si>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</si>
  <si>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</si>
  <si>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</si>
  <si>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</si>
  <si>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</si>
  <si>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</si>
  <si>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</si>
  <si>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</si>
  <si>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</si>
  <si>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</si>
  <si>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</si>
  <si>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</si>
  <si>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</si>
  <si>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</si>
  <si>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</si>
  <si>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</si>
  <si>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</si>
  <si>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</si>
  <si>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</si>
  <si>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</si>
  <si>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</si>
  <si>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</si>
  <si>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</si>
  <si>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</si>
  <si>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</si>
  <si>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</si>
  <si>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</si>
  <si>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</si>
  <si>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</si>
  <si>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</si>
  <si>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</si>
  <si>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</si>
  <si>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</si>
  <si>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</si>
  <si>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</si>
  <si>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</si>
  <si>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</si>
  <si>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</si>
  <si>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</si>
  <si>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</si>
  <si>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</si>
  <si>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</si>
  <si>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</si>
  <si>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</si>
  <si>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</si>
  <si>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</si>
  <si>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</si>
  <si>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</si>
  <si>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</si>
  <si>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</si>
  <si>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</si>
  <si>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</si>
  <si>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</si>
  <si>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</si>
  <si>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</si>
  <si>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</si>
  <si>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</si>
  <si>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</si>
  <si>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</si>
  <si>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</si>
  <si>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</si>
  <si>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</si>
  <si>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</si>
  <si>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</si>
  <si>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</si>
  <si>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</si>
  <si>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</si>
  <si>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</si>
  <si>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</si>
  <si>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</si>
  <si>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</si>
  <si>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</si>
  <si>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</si>
  <si>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</si>
  <si>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</si>
  <si>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</si>
  <si>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</si>
  <si>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</si>
  <si>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</si>
  <si>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</si>
  <si>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</si>
  <si>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</si>
  <si>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</si>
  <si>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</si>
  <si>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</si>
  <si>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</si>
  <si>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</si>
  <si>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</si>
  <si>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</si>
  <si>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</si>
  <si>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</si>
  <si>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</si>
  <si>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</si>
  <si>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</si>
  <si>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</si>
  <si>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</si>
  <si>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</si>
  <si>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</si>
  <si>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</si>
  <si>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</si>
  <si>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</si>
  <si>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</si>
  <si>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</si>
  <si>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</si>
  <si>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</si>
  <si>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</si>
  <si>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</si>
  <si>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</si>
  <si>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</si>
  <si>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</si>
  <si>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</si>
  <si>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</si>
  <si>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</si>
  <si>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</si>
  <si>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</si>
  <si>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</si>
  <si>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</si>
  <si>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</si>
  <si>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</si>
  <si>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</si>
  <si>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</si>
  <si>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</si>
  <si>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</si>
  <si>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</si>
  <si>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</si>
  <si>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</si>
  <si>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</si>
  <si>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</si>
  <si>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</si>
  <si>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</si>
  <si>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</si>
  <si>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</si>
  <si>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</si>
  <si>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</si>
  <si>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</si>
  <si>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</si>
  <si>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</si>
  <si>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</si>
  <si>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</si>
  <si>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</si>
  <si>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</si>
  <si>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</si>
  <si>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</si>
  <si>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</si>
  <si>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</si>
  <si>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</si>
  <si>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</si>
  <si>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</si>
  <si>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</si>
  <si>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</si>
  <si>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</si>
  <si>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</si>
  <si>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</si>
  <si>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</si>
  <si>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</si>
  <si>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</si>
  <si>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</si>
  <si>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</si>
  <si>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</si>
  <si>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</si>
  <si>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</si>
  <si>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</si>
  <si>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</si>
  <si>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</si>
  <si>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</si>
  <si>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</si>
  <si>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</si>
  <si>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</si>
  <si>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</si>
  <si>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</si>
  <si>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</si>
  <si>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</si>
  <si>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</si>
  <si>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</si>
  <si>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</si>
  <si>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</si>
  <si>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</si>
  <si>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</si>
  <si>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</si>
  <si>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</si>
  <si>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</si>
  <si>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</si>
  <si>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</si>
  <si>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</si>
  <si>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</si>
  <si>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</si>
  <si>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</si>
  <si>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</si>
  <si>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</si>
  <si>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</si>
  <si>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</si>
  <si>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</si>
  <si>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</si>
  <si>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</si>
  <si>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</si>
  <si>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</si>
  <si>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</si>
  <si>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</si>
  <si>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</si>
  <si>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</si>
  <si>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</si>
  <si>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</si>
  <si>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</si>
  <si>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</si>
  <si>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</si>
  <si>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</si>
  <si>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</si>
  <si>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</si>
  <si>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</si>
  <si>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</si>
  <si>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</si>
  <si>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</si>
  <si>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</si>
  <si>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</si>
  <si>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</si>
  <si>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</si>
  <si>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</si>
  <si>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</si>
  <si>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</si>
  <si>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</si>
  <si>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</si>
  <si>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</si>
  <si>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</si>
  <si>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</si>
  <si>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</si>
  <si>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</si>
  <si>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</si>
  <si>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</si>
  <si>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</si>
  <si>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</si>
  <si>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</si>
  <si>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</si>
  <si>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</si>
  <si>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</si>
  <si>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</si>
  <si>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</si>
  <si>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</si>
  <si>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</si>
  <si>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</si>
  <si>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</si>
  <si>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</si>
  <si>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</si>
  <si>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</si>
  <si>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</si>
  <si>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</si>
  <si>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</si>
  <si>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</si>
  <si>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</si>
  <si>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</si>
  <si>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</si>
  <si>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</si>
  <si>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</si>
  <si>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</si>
  <si>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</si>
  <si>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</si>
  <si>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</si>
  <si>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</si>
  <si>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</si>
  <si>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</si>
  <si>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</si>
  <si>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</si>
  <si>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</si>
  <si>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</si>
  <si>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</si>
  <si>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</si>
  <si>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</si>
  <si>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</si>
  <si>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</si>
  <si>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</si>
  <si>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</si>
  <si>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</si>
  <si>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</si>
  <si>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</si>
  <si>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</si>
  <si>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</si>
  <si>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</si>
  <si>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</si>
  <si>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</si>
  <si>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</si>
  <si>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</si>
  <si>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</si>
  <si>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</si>
  <si>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</si>
  <si>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</si>
  <si>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</si>
  <si>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</si>
  <si>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</si>
  <si>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</si>
  <si>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</si>
  <si>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</si>
  <si>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</si>
  <si>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</si>
  <si>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</si>
  <si>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</si>
  <si>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</si>
  <si>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</si>
  <si>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</si>
  <si>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</si>
  <si>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</si>
  <si>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</si>
  <si>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</si>
  <si>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</si>
  <si>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</si>
  <si>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</si>
  <si>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</si>
  <si>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</si>
  <si>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</si>
  <si>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</si>
  <si>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</si>
  <si>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</si>
  <si>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</si>
  <si>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</si>
  <si>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</si>
  <si>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</si>
  <si>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</si>
  <si>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</si>
  <si>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</si>
  <si>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</si>
  <si>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</si>
  <si>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</si>
  <si>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</si>
  <si>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</si>
  <si>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</si>
  <si>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</si>
  <si>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</si>
  <si>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</si>
  <si>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</si>
  <si>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</si>
  <si>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</si>
  <si>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</si>
  <si>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</si>
  <si>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</si>
  <si>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</si>
  <si>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</si>
  <si>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</si>
  <si>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</si>
  <si>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</si>
  <si>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</si>
  <si>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</si>
  <si>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</si>
  <si>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</si>
  <si>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</si>
  <si>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</si>
  <si>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</si>
  <si>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</si>
  <si>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</si>
  <si>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</si>
  <si>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</si>
  <si>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</si>
  <si>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</si>
  <si>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</si>
  <si>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</si>
  <si>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</si>
  <si>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</si>
  <si>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</si>
  <si>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</si>
  <si>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</si>
  <si>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</si>
  <si>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</si>
  <si>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</si>
  <si>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</si>
  <si>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</si>
  <si>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</si>
  <si>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</si>
  <si>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</si>
  <si>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</si>
  <si>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</si>
  <si>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</si>
  <si>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</si>
  <si>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</si>
  <si>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</si>
  <si>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</si>
  <si>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</si>
  <si>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</si>
  <si>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</si>
  <si>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</si>
  <si>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</si>
  <si>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</si>
  <si>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</si>
  <si>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</si>
  <si>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</si>
  <si>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</si>
  <si>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</si>
  <si>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</si>
  <si>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</si>
  <si>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</si>
  <si>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</si>
  <si>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</si>
  <si>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</si>
  <si>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</si>
  <si>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</si>
  <si>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</si>
  <si>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</si>
  <si>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</si>
  <si>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</si>
  <si>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</si>
  <si>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</si>
  <si>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</si>
  <si>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</si>
  <si>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</si>
  <si>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</si>
  <si>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</si>
  <si>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</si>
  <si>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</si>
  <si>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</si>
  <si>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</si>
  <si>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</si>
  <si>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</si>
  <si>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</si>
  <si>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</si>
  <si>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</si>
  <si>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</si>
  <si>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</si>
  <si>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</si>
  <si>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</si>
  <si>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</si>
  <si>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</si>
  <si>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</si>
  <si>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</si>
  <si>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</si>
  <si>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</si>
  <si>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</si>
  <si>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</si>
  <si>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</si>
  <si>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</si>
  <si>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</si>
  <si>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</si>
  <si>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</si>
  <si>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</si>
  <si>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</si>
  <si>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</si>
  <si>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</si>
  <si>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</si>
  <si>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</si>
  <si>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</si>
  <si>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</si>
  <si>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</si>
  <si>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</si>
  <si>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</si>
  <si>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</si>
  <si>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</si>
  <si>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</si>
  <si>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</si>
  <si>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</si>
  <si>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</si>
  <si>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</si>
  <si>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</si>
  <si>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</si>
  <si>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</si>
  <si>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</si>
  <si>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</si>
  <si>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</si>
  <si>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</si>
  <si>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</si>
  <si>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</si>
  <si>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</si>
  <si>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</si>
  <si>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</si>
  <si>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</si>
  <si>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</si>
  <si>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</si>
  <si>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</si>
  <si>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</si>
  <si>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</si>
  <si>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</si>
  <si>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</si>
  <si>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</si>
  <si>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</si>
  <si>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</si>
  <si>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</si>
  <si>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</si>
  <si>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</si>
  <si>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</si>
  <si>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</si>
  <si>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</si>
  <si>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</si>
  <si>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</si>
  <si>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</si>
  <si>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</si>
  <si>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</si>
  <si>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</si>
  <si>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</si>
  <si>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</si>
  <si>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</si>
  <si>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</si>
  <si>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</si>
  <si>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</si>
  <si>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</si>
  <si>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</si>
  <si>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</si>
  <si>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</si>
  <si>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</si>
  <si>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</si>
  <si>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</si>
  <si>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</si>
  <si>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</si>
  <si>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</si>
  <si>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</si>
  <si>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</si>
  <si>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</si>
  <si>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</si>
  <si>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</si>
  <si>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</si>
  <si>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</si>
  <si>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</si>
  <si>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</si>
  <si>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</si>
  <si>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</si>
  <si>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</si>
  <si>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</si>
  <si>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</si>
  <si>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</si>
  <si>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</si>
  <si>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</si>
  <si>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</si>
  <si>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</si>
  <si>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</si>
  <si>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</si>
  <si>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</si>
  <si>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</si>
  <si>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</si>
  <si>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</si>
  <si>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</si>
  <si>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</si>
  <si>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</si>
  <si>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</si>
  <si>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</si>
  <si>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</si>
  <si>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</si>
  <si>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</si>
  <si>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</si>
  <si>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</si>
  <si>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</si>
  <si>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</si>
  <si>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</si>
  <si>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</si>
  <si>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</si>
  <si>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</si>
  <si>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</si>
  <si>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</si>
  <si>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</si>
  <si>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</si>
  <si>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</si>
  <si>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</si>
  <si>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</si>
  <si>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</si>
  <si>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</si>
  <si>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</si>
  <si>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</si>
  <si>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</si>
  <si>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</si>
  <si>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</si>
  <si>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</si>
  <si>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</si>
  <si>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</si>
  <si>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</si>
  <si>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</si>
  <si>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</si>
  <si>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</si>
  <si>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</si>
  <si>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</si>
  <si>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</si>
  <si>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</si>
  <si>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</si>
  <si>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</si>
  <si>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</si>
  <si>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</si>
  <si>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</si>
  <si>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</si>
  <si>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</si>
  <si>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</si>
  <si>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</si>
  <si>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</si>
  <si>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</si>
  <si>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</si>
  <si>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</si>
  <si>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</si>
  <si>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</si>
  <si>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</si>
  <si>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</si>
  <si>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</si>
  <si>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</si>
  <si>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</si>
  <si>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</si>
  <si>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</si>
  <si>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</si>
  <si>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</si>
  <si>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</si>
  <si>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</si>
  <si>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</si>
  <si>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</si>
  <si>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</si>
  <si>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</si>
  <si>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</si>
  <si>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</si>
  <si>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</si>
  <si>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</si>
  <si>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</si>
  <si>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</si>
  <si>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</si>
  <si>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</si>
  <si>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</si>
  <si>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</si>
  <si>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</si>
  <si>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</si>
  <si>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</si>
  <si>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</si>
  <si>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</si>
  <si>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</si>
  <si>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</si>
  <si>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</si>
  <si>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</si>
  <si>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</si>
  <si>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</si>
  <si>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</si>
  <si>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</si>
  <si>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</si>
  <si>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</si>
  <si>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</si>
  <si>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</si>
  <si>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</si>
  <si>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</si>
  <si>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</si>
  <si>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</si>
  <si>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</si>
  <si>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</si>
  <si>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</si>
  <si>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</si>
  <si>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</si>
  <si>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</si>
  <si>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</si>
  <si>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</si>
  <si>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</si>
  <si>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</si>
  <si>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</si>
  <si>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</si>
  <si>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</si>
  <si>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</si>
  <si>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</si>
  <si>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</si>
  <si>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</si>
  <si>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</si>
  <si>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</si>
  <si>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</si>
  <si>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</si>
  <si>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</si>
  <si>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</si>
  <si>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</si>
  <si>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</si>
  <si>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</si>
  <si>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</si>
  <si>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</si>
  <si>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</si>
  <si>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</si>
  <si>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</si>
  <si>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</si>
  <si>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</si>
  <si>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</si>
  <si>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</si>
  <si>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</si>
  <si>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</si>
  <si>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</si>
  <si>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</si>
  <si>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</si>
  <si>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</si>
  <si>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</si>
  <si>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</si>
  <si>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</si>
  <si>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</si>
  <si>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</si>
  <si>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</si>
  <si>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</si>
  <si>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</si>
  <si>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</si>
  <si>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</si>
  <si>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</si>
  <si>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</si>
  <si>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</si>
  <si>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</si>
  <si>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</si>
  <si>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</si>
  <si>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</si>
  <si>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</si>
  <si>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</si>
  <si>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</si>
  <si>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</si>
  <si>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</si>
  <si>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</si>
  <si>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</si>
  <si>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</si>
  <si>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</si>
  <si>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</si>
  <si>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</si>
  <si>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</si>
  <si>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</si>
  <si>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</si>
  <si>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</si>
  <si>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</si>
  <si>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</si>
  <si>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</si>
  <si>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</si>
  <si>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</si>
  <si>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</si>
  <si>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</si>
  <si>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</si>
  <si>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</si>
  <si>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</si>
  <si>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</si>
  <si>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</si>
  <si>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</si>
  <si>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</si>
  <si>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</si>
  <si>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</si>
  <si>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</si>
  <si>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</si>
  <si>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</si>
  <si>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</si>
  <si>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</si>
  <si>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</si>
  <si>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</si>
  <si>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</si>
  <si>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</si>
  <si>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</si>
  <si>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</si>
  <si>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</si>
  <si>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</si>
  <si>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</si>
  <si>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</si>
  <si>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</si>
  <si>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</si>
  <si>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</si>
  <si>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</si>
  <si>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</si>
  <si>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</si>
  <si>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</si>
  <si>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</si>
  <si>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</si>
  <si>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</si>
  <si>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</si>
  <si>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</si>
  <si>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</si>
  <si>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</si>
  <si>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</si>
  <si>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</si>
  <si>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</si>
  <si>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</si>
  <si>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</si>
  <si>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</si>
  <si>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</si>
  <si>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</si>
  <si>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</si>
  <si>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</si>
  <si>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</si>
  <si>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</si>
  <si>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</si>
  <si>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</si>
  <si>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</si>
  <si>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</si>
  <si>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</si>
  <si>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</si>
  <si>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</si>
  <si>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</si>
  <si>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</si>
  <si>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</si>
  <si>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</si>
  <si>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</si>
  <si>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</si>
  <si>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</si>
  <si>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</si>
  <si>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</si>
  <si>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</si>
  <si>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</si>
  <si>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</si>
  <si>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</si>
  <si>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</si>
  <si>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</si>
  <si>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</si>
  <si>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</si>
  <si>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</si>
  <si>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</si>
  <si>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</si>
  <si>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</si>
  <si>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</si>
  <si>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</si>
  <si>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</si>
  <si>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</si>
  <si>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</si>
  <si>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</si>
  <si>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</si>
  <si>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</si>
  <si>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</si>
  <si>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</si>
  <si>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</si>
  <si>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</si>
  <si>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</si>
  <si>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</si>
  <si>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</si>
  <si>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</si>
  <si>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</si>
  <si>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</si>
  <si>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</si>
  <si>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</si>
  <si>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</si>
  <si>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</si>
  <si>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</si>
  <si>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</si>
  <si>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</si>
  <si>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</si>
  <si>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</si>
  <si>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</si>
  <si>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</si>
  <si>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</si>
  <si>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</si>
  <si>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</si>
  <si>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</si>
  <si>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</si>
  <si>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</si>
  <si>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</si>
  <si>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</si>
  <si>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</si>
  <si>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</si>
  <si>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</si>
  <si>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</si>
  <si>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</si>
  <si>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</si>
  <si>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</si>
  <si>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</si>
  <si>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</si>
  <si>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</si>
  <si>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</si>
  <si>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</si>
  <si>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</si>
  <si>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</si>
  <si>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</si>
  <si>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</si>
  <si>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</si>
  <si>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</si>
  <si>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</si>
  <si>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</si>
  <si>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</si>
  <si>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</si>
  <si>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</si>
  <si>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</si>
  <si>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</si>
  <si>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</si>
  <si>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</si>
  <si>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</si>
  <si>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</si>
  <si>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</si>
  <si>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</si>
  <si>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</si>
  <si>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</si>
  <si>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</si>
  <si>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</si>
  <si>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</si>
  <si>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</si>
  <si>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</si>
  <si>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</si>
  <si>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</si>
  <si>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</si>
  <si>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</si>
  <si>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</si>
  <si>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</si>
  <si>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</si>
  <si>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</si>
  <si>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</si>
  <si>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</si>
  <si>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</si>
  <si>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</si>
  <si>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</si>
  <si>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</si>
  <si>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</si>
  <si>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</si>
  <si>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</si>
  <si>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</si>
  <si>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</si>
  <si>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</si>
  <si>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</si>
  <si>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</si>
  <si>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</si>
  <si>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</si>
  <si>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</si>
  <si>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</si>
  <si>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</si>
  <si>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</si>
  <si>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</si>
  <si>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</si>
  <si>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</si>
  <si>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</si>
  <si>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</si>
  <si>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</si>
  <si>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</si>
  <si>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</si>
  <si>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</si>
  <si>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</si>
  <si>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</si>
  <si>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</si>
  <si>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</si>
  <si>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</si>
  <si>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</si>
  <si>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</si>
  <si>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</si>
  <si>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</si>
  <si>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</si>
  <si>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</si>
  <si>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</si>
  <si>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</si>
  <si>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</si>
  <si>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</si>
  <si>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</si>
  <si>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</si>
  <si>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</si>
  <si>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</si>
  <si>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</si>
  <si>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</si>
  <si>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</si>
  <si>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</si>
  <si>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</si>
  <si>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</si>
  <si>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</si>
  <si>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</si>
  <si>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</si>
  <si>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</si>
  <si>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</si>
  <si>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</si>
  <si>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</si>
  <si>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</si>
  <si>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</si>
  <si>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</si>
  <si>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</si>
  <si>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</si>
  <si>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</si>
  <si>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</si>
  <si>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</si>
  <si>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</si>
  <si>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</si>
  <si>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</si>
  <si>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</si>
  <si>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</si>
  <si>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</si>
  <si>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</si>
  <si>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</si>
  <si>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</si>
  <si>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</si>
  <si>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</si>
  <si>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</si>
  <si>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</si>
  <si>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</si>
  <si>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</si>
  <si>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</si>
  <si>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</si>
  <si>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</si>
  <si>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</si>
  <si>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</si>
  <si>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</si>
  <si>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</si>
  <si>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</si>
  <si>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</si>
  <si>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</si>
  <si>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</si>
  <si>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</si>
  <si>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</si>
  <si>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</si>
  <si>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</si>
  <si>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</si>
  <si>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</si>
  <si>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</si>
  <si>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</si>
  <si>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</si>
  <si>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</si>
  <si>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</si>
  <si>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</si>
  <si>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</si>
  <si>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</si>
  <si>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</si>
  <si>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</si>
  <si>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</si>
  <si>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</si>
  <si>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</si>
  <si>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</si>
  <si>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</si>
  <si>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</si>
  <si>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</si>
  <si>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</si>
  <si>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</si>
  <si>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</si>
  <si>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</si>
  <si>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</si>
  <si>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</si>
  <si>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</si>
  <si>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</si>
  <si>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</si>
  <si>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</si>
  <si>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</si>
  <si>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</si>
  <si>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</si>
  <si>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</si>
  <si>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</si>
  <si>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</si>
  <si>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</si>
  <si>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</si>
  <si>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</si>
  <si>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</si>
  <si>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</si>
  <si>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</si>
  <si>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</si>
  <si>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</si>
  <si>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</si>
  <si>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</si>
  <si>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</si>
  <si>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</si>
  <si>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</si>
  <si>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</si>
  <si>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</si>
  <si>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</si>
  <si>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</si>
  <si>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</si>
  <si>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</si>
  <si>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</si>
  <si>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</si>
  <si>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</si>
  <si>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</si>
  <si>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</si>
  <si>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</si>
  <si>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</si>
  <si>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</si>
  <si>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</si>
  <si>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</si>
  <si>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</si>
  <si>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</si>
  <si>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</si>
  <si>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</si>
  <si>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</si>
  <si>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</si>
  <si>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</si>
  <si>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</si>
  <si>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</si>
  <si>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</si>
  <si>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</si>
  <si>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</si>
  <si>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</si>
  <si>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</si>
  <si>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</si>
  <si>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</si>
  <si>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</si>
  <si>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</si>
  <si>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</si>
  <si>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</si>
  <si>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</si>
  <si>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</si>
  <si>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</si>
  <si>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</si>
  <si>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</si>
  <si>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</si>
  <si>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</si>
  <si>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</si>
  <si>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</si>
  <si>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</si>
  <si>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</si>
  <si>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</si>
  <si>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</si>
  <si>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</si>
  <si>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</si>
  <si>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</si>
  <si>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</si>
  <si>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</si>
  <si>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</si>
  <si>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</si>
  <si>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</si>
  <si>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</si>
  <si>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</si>
  <si>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</si>
  <si>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</si>
  <si>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</si>
  <si>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</si>
  <si>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</si>
  <si>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</si>
  <si>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</si>
  <si>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</si>
  <si>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</si>
  <si>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</si>
  <si>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</si>
  <si>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</si>
  <si>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</si>
  <si>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</si>
  <si>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</si>
  <si>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</si>
  <si>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</si>
  <si>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</si>
  <si>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</si>
  <si>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</si>
  <si>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</si>
  <si>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</si>
  <si>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</si>
  <si>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</si>
  <si>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</si>
  <si>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</si>
  <si>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</si>
  <si>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</si>
  <si>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</si>
  <si>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</si>
  <si>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</si>
  <si>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</si>
  <si>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</si>
  <si>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</si>
  <si>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</si>
  <si>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</si>
  <si>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</si>
  <si>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</si>
  <si>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</si>
  <si>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</si>
  <si>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</si>
  <si>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</si>
  <si>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</si>
  <si>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</si>
  <si>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</si>
  <si>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</si>
  <si>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</si>
  <si>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</si>
  <si>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</si>
  <si>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</si>
  <si>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</si>
  <si>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</si>
  <si>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</si>
  <si>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</si>
  <si>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</si>
  <si>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</si>
  <si>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</si>
  <si>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</si>
  <si>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</si>
  <si>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</si>
  <si>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</si>
  <si>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</si>
  <si>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</si>
  <si>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</si>
  <si>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</si>
  <si>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</si>
  <si>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</si>
  <si>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</si>
  <si>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</si>
  <si>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</si>
  <si>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</si>
  <si>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</si>
  <si>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</si>
  <si>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</si>
  <si>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</si>
  <si>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</si>
  <si>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</si>
  <si>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</si>
  <si>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</si>
  <si>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</si>
  <si>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</si>
  <si>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</si>
  <si>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</si>
  <si>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</si>
  <si>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</si>
  <si>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</si>
  <si>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</si>
  <si>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</si>
  <si>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</si>
  <si>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</si>
  <si>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</si>
  <si>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</si>
  <si>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</si>
  <si>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</si>
  <si>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</si>
  <si>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</si>
  <si>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</si>
  <si>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</si>
  <si>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</si>
  <si>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</si>
  <si>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</si>
  <si>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</si>
  <si>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</si>
  <si>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</si>
  <si>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</si>
  <si>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</si>
  <si>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</si>
  <si>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</si>
  <si>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</si>
  <si>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</si>
  <si>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</si>
  <si>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</si>
  <si>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</si>
  <si>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</si>
  <si>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</si>
  <si>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</si>
  <si>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</si>
  <si>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</si>
  <si>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</si>
  <si>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</si>
  <si>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</si>
  <si>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</si>
  <si>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</si>
  <si>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</si>
  <si>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</si>
  <si>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</si>
  <si>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</si>
  <si>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</si>
  <si>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</si>
  <si>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</si>
  <si>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</si>
  <si>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</si>
  <si>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</si>
  <si>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</si>
  <si>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</si>
  <si>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</si>
  <si>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</si>
  <si>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</si>
  <si>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</si>
  <si>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</si>
  <si>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</si>
  <si>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</si>
  <si>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</si>
  <si>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</si>
  <si>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</si>
  <si>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</si>
  <si>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</si>
  <si>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</si>
  <si>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</si>
  <si>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</si>
  <si>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</si>
  <si>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</si>
  <si>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</si>
  <si>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</si>
  <si>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</si>
  <si>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</si>
  <si>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</si>
  <si>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</si>
  <si>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</si>
  <si>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</si>
  <si>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</si>
  <si>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</si>
  <si>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</si>
  <si>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</si>
  <si>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</si>
  <si>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</si>
  <si>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</si>
  <si>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</si>
  <si>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</si>
  <si>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</si>
  <si>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</si>
  <si>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</si>
  <si>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</si>
  <si>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</si>
  <si>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</si>
  <si>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</si>
  <si>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</si>
  <si>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</si>
  <si>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</si>
  <si>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</si>
  <si>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</si>
  <si>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</si>
  <si>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</si>
  <si>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</si>
  <si>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</si>
  <si>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</si>
  <si>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</si>
  <si>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</si>
  <si>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</si>
  <si>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</si>
  <si>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</si>
  <si>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</si>
  <si>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</si>
  <si>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</si>
  <si>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</si>
  <si>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</si>
  <si>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</si>
  <si>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</si>
  <si>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</si>
  <si>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</si>
  <si>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</si>
  <si>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</si>
  <si>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</si>
  <si>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</si>
  <si>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</si>
  <si>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</si>
  <si>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</si>
  <si>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</si>
  <si>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</si>
  <si>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</si>
  <si>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</si>
  <si>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</si>
  <si>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</si>
  <si>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</si>
  <si>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</si>
  <si>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</si>
  <si>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</si>
  <si>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</si>
  <si>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</si>
  <si>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</si>
  <si>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</si>
  <si>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</si>
  <si>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</si>
  <si>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</si>
  <si>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</si>
  <si>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</si>
  <si>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</si>
  <si>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</si>
  <si>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</si>
  <si>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</si>
  <si>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</si>
  <si>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</si>
  <si>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</si>
  <si>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</si>
  <si>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</si>
  <si>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</si>
  <si>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</si>
  <si>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</si>
  <si>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</si>
  <si>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</si>
  <si>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</si>
  <si>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</si>
  <si>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</si>
  <si>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</si>
  <si>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</si>
  <si>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</si>
  <si>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</si>
  <si>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</si>
  <si>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</si>
  <si>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</si>
  <si>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</si>
  <si>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</si>
  <si>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</si>
  <si>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</si>
  <si>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</si>
  <si>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</si>
  <si>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</si>
  <si>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</si>
  <si>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</si>
  <si>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</si>
  <si>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</si>
  <si>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</si>
  <si>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</si>
  <si>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</si>
  <si>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</si>
  <si>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</si>
  <si>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</si>
  <si>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</si>
  <si>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</si>
  <si>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</si>
  <si>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</si>
  <si>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</si>
  <si>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</si>
  <si>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</si>
  <si>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</si>
  <si>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</si>
  <si>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</si>
  <si>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</si>
  <si>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</si>
  <si>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</si>
  <si>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</si>
  <si>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</si>
  <si>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</si>
  <si>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</si>
  <si>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</si>
  <si>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</si>
  <si>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</si>
  <si>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</si>
  <si>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</si>
  <si>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</si>
  <si>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</si>
  <si>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</si>
  <si>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</si>
  <si>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</si>
  <si>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</si>
  <si>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</si>
  <si>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</si>
  <si>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</si>
  <si>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</si>
  <si>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</si>
  <si>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</si>
  <si>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</si>
  <si>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</si>
  <si>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</si>
  <si>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</si>
  <si>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</si>
  <si>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</si>
  <si>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</si>
  <si>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</si>
  <si>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</si>
  <si>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</si>
  <si>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</si>
  <si>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</si>
  <si>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</si>
  <si>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</si>
  <si>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</si>
  <si>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</si>
  <si>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</si>
  <si>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</si>
  <si>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</si>
  <si>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</si>
  <si>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</si>
  <si>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</si>
  <si>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</si>
  <si>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</si>
  <si>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</si>
  <si>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</si>
  <si>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</si>
  <si>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</si>
  <si>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</si>
  <si>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</si>
  <si>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</si>
  <si>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</si>
  <si>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</si>
  <si>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</si>
  <si>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</si>
  <si>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</si>
  <si>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</si>
  <si>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</si>
  <si>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</si>
  <si>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</si>
  <si>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</si>
  <si>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</si>
  <si>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</si>
  <si>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</si>
  <si>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</si>
  <si>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</si>
  <si>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</si>
  <si>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</si>
  <si>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</si>
  <si>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</si>
  <si>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</si>
  <si>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</si>
  <si>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</si>
  <si>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</si>
  <si>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</si>
  <si>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</si>
  <si>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</si>
  <si>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</si>
  <si>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</si>
  <si>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</si>
  <si>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</si>
  <si>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</si>
  <si>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</si>
  <si>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</si>
  <si>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</si>
  <si>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</si>
  <si>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</si>
  <si>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</si>
  <si>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</si>
  <si>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</si>
  <si>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</si>
  <si>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</si>
  <si>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</si>
  <si>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</si>
  <si>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</si>
  <si>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</si>
  <si>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</si>
  <si>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</si>
  <si>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</si>
  <si>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</si>
  <si>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</si>
  <si>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</si>
  <si>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</si>
  <si>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</si>
  <si>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</si>
  <si>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</si>
  <si>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</si>
  <si>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</si>
  <si>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</si>
  <si>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</si>
  <si>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</si>
  <si>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</si>
  <si>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</si>
  <si>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</si>
  <si>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</si>
  <si>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</si>
  <si>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</si>
  <si>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</si>
  <si>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</si>
  <si>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</si>
  <si>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</si>
  <si>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</si>
  <si>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</si>
  <si>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</si>
  <si>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</si>
  <si>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</si>
  <si>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</si>
  <si>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</si>
  <si>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</si>
  <si>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</si>
  <si>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</si>
  <si>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</si>
  <si>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</si>
  <si>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</si>
  <si>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</si>
  <si>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</si>
  <si>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</si>
  <si>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</si>
  <si>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</si>
  <si>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</si>
  <si>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</si>
  <si>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</si>
  <si>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</si>
  <si>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</si>
  <si>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</si>
  <si>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</si>
  <si>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</si>
  <si>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</si>
  <si>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</si>
  <si>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</si>
  <si>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</si>
  <si>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</si>
  <si>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</si>
  <si>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</si>
  <si>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</si>
  <si>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</si>
  <si>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</si>
  <si>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</si>
  <si>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</si>
  <si>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</si>
  <si>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</si>
  <si>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</si>
  <si>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</si>
  <si>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</si>
  <si>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</si>
  <si>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</si>
  <si>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</si>
  <si>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</si>
  <si>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</si>
  <si>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</si>
  <si>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</si>
  <si>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</si>
  <si>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</si>
  <si>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</si>
  <si>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</si>
  <si>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</si>
  <si>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</si>
  <si>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</si>
  <si>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</si>
  <si>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</si>
  <si>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</si>
  <si>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</si>
  <si>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</si>
  <si>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</si>
  <si>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</si>
  <si>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</si>
  <si>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</si>
  <si>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</si>
  <si>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</si>
  <si>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</si>
  <si>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</si>
  <si>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</si>
  <si>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</si>
  <si>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</si>
  <si>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</si>
  <si>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</si>
  <si>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</si>
  <si>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</si>
  <si>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</si>
  <si>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</si>
  <si>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</si>
  <si>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</si>
  <si>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</si>
  <si>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</si>
  <si>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</si>
  <si>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</si>
  <si>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</si>
  <si>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</si>
  <si>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</si>
  <si>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</si>
  <si>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</si>
  <si>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</si>
  <si>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</si>
  <si>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</si>
  <si>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</si>
  <si>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</si>
  <si>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</si>
  <si>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</si>
  <si>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</si>
  <si>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</si>
  <si>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</si>
  <si>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</si>
  <si>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</si>
  <si>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</si>
  <si>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</si>
  <si>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</si>
  <si>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</si>
  <si>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</si>
  <si>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</si>
  <si>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</si>
  <si>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</si>
  <si>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</si>
  <si>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</si>
  <si>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</si>
  <si>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</si>
  <si>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</si>
  <si>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</si>
  <si>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</si>
  <si>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</si>
  <si>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</si>
  <si>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</si>
  <si>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</si>
  <si>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</si>
  <si>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</si>
  <si>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</si>
  <si>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</si>
  <si>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</si>
  <si>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</si>
  <si>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</si>
  <si>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</si>
  <si>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</si>
  <si>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</si>
  <si>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</si>
  <si>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</si>
  <si>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</si>
  <si>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</si>
  <si>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</si>
  <si>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</si>
  <si>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</si>
  <si>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</si>
  <si>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</si>
  <si>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</si>
  <si>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</si>
  <si>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</si>
  <si>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</si>
  <si>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</si>
  <si>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</si>
  <si>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</si>
  <si>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</si>
  <si>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</si>
  <si>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</si>
  <si>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</si>
  <si>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</si>
  <si>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</si>
  <si>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</si>
  <si>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</si>
  <si>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</si>
  <si>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</si>
  <si>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</si>
  <si>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</si>
  <si>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</si>
  <si>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</si>
  <si>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</si>
  <si>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</si>
  <si>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</si>
  <si>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</si>
  <si>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</si>
  <si>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</si>
  <si>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</si>
  <si>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</si>
  <si>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</si>
  <si>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</si>
  <si>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</si>
  <si>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</si>
  <si>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</si>
  <si>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</si>
  <si>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</si>
  <si>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</si>
  <si>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</si>
  <si>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</si>
  <si>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</si>
  <si>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</si>
  <si>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</si>
  <si>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</si>
  <si>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</si>
  <si>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</si>
  <si>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</si>
  <si>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</si>
  <si>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</si>
  <si>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</si>
  <si>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</si>
  <si>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</si>
  <si>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</si>
  <si>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</si>
  <si>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</si>
  <si>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</si>
  <si>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</si>
  <si>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</si>
  <si>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</si>
  <si>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</si>
  <si>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</si>
  <si>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</si>
  <si>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</si>
  <si>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</si>
  <si>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</si>
  <si>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</si>
  <si>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</si>
  <si>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</si>
  <si>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</si>
  <si>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</si>
  <si>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</si>
  <si>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</si>
  <si>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</si>
  <si>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</si>
  <si>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</si>
  <si>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</si>
  <si>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</si>
  <si>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</si>
  <si>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</si>
  <si>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</si>
  <si>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</si>
  <si>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</si>
  <si>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</si>
  <si>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</si>
  <si>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</si>
  <si>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</si>
  <si>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</si>
  <si>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</si>
  <si>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</si>
  <si>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</si>
  <si>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</si>
  <si>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</si>
  <si>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</si>
  <si>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</si>
  <si>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</si>
  <si>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</si>
  <si>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</si>
  <si>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</si>
  <si>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</si>
  <si>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</si>
  <si>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</si>
  <si>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</si>
  <si>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</si>
  <si>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</si>
  <si>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</si>
  <si>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</si>
  <si>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</si>
  <si>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</si>
  <si>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</si>
  <si>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</si>
  <si>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</si>
  <si>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</si>
  <si>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</si>
  <si>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</si>
  <si>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</si>
  <si>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</si>
  <si>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</si>
  <si>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</si>
  <si>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</si>
  <si>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</si>
  <si>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</si>
  <si>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</si>
  <si>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</si>
  <si>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</si>
  <si>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</si>
  <si>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</si>
  <si>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</si>
  <si>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</si>
  <si>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</si>
  <si>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</si>
  <si>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</si>
  <si>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</si>
  <si>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</si>
  <si>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</si>
  <si>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</si>
  <si>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</si>
  <si>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</si>
  <si>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</si>
  <si>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</si>
  <si>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</si>
  <si>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</si>
  <si>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</si>
  <si>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</si>
  <si>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</si>
  <si>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</si>
  <si>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</si>
  <si>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</si>
  <si>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</si>
  <si>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</si>
  <si>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</si>
  <si>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</si>
  <si>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</si>
  <si>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</si>
  <si>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</si>
  <si>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</si>
  <si>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</si>
  <si>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</si>
  <si>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</si>
  <si>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</si>
  <si>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</si>
  <si>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</si>
  <si>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</si>
  <si>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</si>
  <si>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</si>
  <si>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</si>
  <si>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</si>
  <si>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</si>
  <si>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</si>
  <si>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</si>
  <si>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</si>
  <si>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</si>
  <si>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</si>
  <si>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</si>
  <si>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</si>
  <si>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</si>
  <si>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</si>
  <si>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</si>
  <si>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</si>
  <si>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</si>
  <si>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</si>
  <si>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</si>
  <si>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</si>
  <si>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</si>
  <si>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</si>
  <si>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</si>
  <si>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</si>
  <si>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</si>
  <si>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</si>
  <si>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</si>
  <si>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</si>
  <si>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</si>
  <si>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</si>
  <si>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</si>
  <si>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</si>
  <si>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</si>
  <si>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</si>
  <si>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</si>
  <si>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</si>
  <si>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</si>
  <si>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</si>
  <si>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</si>
  <si>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</si>
  <si>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</si>
  <si>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</si>
  <si>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</si>
  <si>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</si>
  <si>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</si>
  <si>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</si>
  <si>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</si>
  <si>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</si>
  <si>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</si>
  <si>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</si>
  <si>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</si>
  <si>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</si>
  <si>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</si>
  <si>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</si>
  <si>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</si>
  <si>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</si>
  <si>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</si>
  <si>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</si>
  <si>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</si>
  <si>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</si>
  <si>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</si>
  <si>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</si>
  <si>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</si>
  <si>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</si>
  <si>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</si>
  <si>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</si>
  <si>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</si>
  <si>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</si>
  <si>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</si>
  <si>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</si>
  <si>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</si>
  <si>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</si>
  <si>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</si>
  <si>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</si>
  <si>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</si>
  <si>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</si>
  <si>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</si>
  <si>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</si>
  <si>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</si>
  <si>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</si>
  <si>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</si>
  <si>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</si>
  <si>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</si>
  <si>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</si>
  <si>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</si>
  <si>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</si>
  <si>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</si>
  <si>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</si>
  <si>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</si>
  <si>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</si>
  <si>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</si>
  <si>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</si>
  <si>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</si>
  <si>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</si>
  <si>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</si>
  <si>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</si>
  <si>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</si>
  <si>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</si>
  <si>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</si>
  <si>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</si>
  <si>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</si>
  <si>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</si>
  <si>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</si>
  <si>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</si>
  <si>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</si>
  <si>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</si>
  <si>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</si>
  <si>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</si>
  <si>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</si>
  <si>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</si>
  <si>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</si>
  <si>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</si>
  <si>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</si>
  <si>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</si>
  <si>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</si>
  <si>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</si>
  <si>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</si>
  <si>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</si>
  <si>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</si>
  <si>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</si>
  <si>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</si>
  <si>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</si>
  <si>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</si>
  <si>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</si>
  <si>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</si>
  <si>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</si>
  <si>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</si>
  <si>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</si>
  <si>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</si>
  <si>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</si>
  <si>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</si>
  <si>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</si>
  <si>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</si>
  <si>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</si>
  <si>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</si>
  <si>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</si>
  <si>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</si>
  <si>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</si>
  <si>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</si>
  <si>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</si>
  <si>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</si>
  <si>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</si>
  <si>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</si>
  <si>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</si>
  <si>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</si>
  <si>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</si>
  <si>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</si>
  <si>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</si>
  <si>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</si>
  <si>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</si>
  <si>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</si>
  <si>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</si>
  <si>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</si>
  <si>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</si>
  <si>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</si>
  <si>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</si>
  <si>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</si>
  <si>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</si>
  <si>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</si>
  <si>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</si>
  <si>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</si>
  <si>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</si>
  <si>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</si>
  <si>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</si>
  <si>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</si>
  <si>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</si>
  <si>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</si>
  <si>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</si>
  <si>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</si>
  <si>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</si>
  <si>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</si>
  <si>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</si>
  <si>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</si>
  <si>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</si>
  <si>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</si>
  <si>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</si>
  <si>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</si>
  <si>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</si>
  <si>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</si>
  <si>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</si>
  <si>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</si>
  <si>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</si>
  <si>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</si>
  <si>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</si>
  <si>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</si>
  <si>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</si>
  <si>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</si>
  <si>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</si>
  <si>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</si>
  <si>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</si>
  <si>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</si>
  <si>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</si>
  <si>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</si>
  <si>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</si>
  <si>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</si>
  <si>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</si>
  <si>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</si>
  <si>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</si>
  <si>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</si>
  <si>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</si>
  <si>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</si>
  <si>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</si>
  <si>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</si>
  <si>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</si>
  <si>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</si>
  <si>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</si>
  <si>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</si>
  <si>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</si>
  <si>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</si>
  <si>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</si>
  <si>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</si>
  <si>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</si>
  <si>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</si>
  <si>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</si>
  <si>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</si>
  <si>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</si>
  <si>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</si>
  <si>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</si>
  <si>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</si>
  <si>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</si>
  <si>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</si>
  <si>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</si>
  <si>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</si>
  <si>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</si>
  <si>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</si>
  <si>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</si>
  <si>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</si>
  <si>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</si>
  <si>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</si>
  <si>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</si>
  <si>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</si>
  <si>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</si>
  <si>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</si>
  <si>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</si>
  <si>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</si>
  <si>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</si>
  <si>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</si>
  <si>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</si>
  <si>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</si>
  <si>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</si>
  <si>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</si>
  <si>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</si>
  <si>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</si>
  <si>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</si>
  <si>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</si>
  <si>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</si>
  <si>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</si>
  <si>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</si>
  <si>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</si>
  <si>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</si>
  <si>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</si>
  <si>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</si>
  <si>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</si>
  <si>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</si>
  <si>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</si>
  <si>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</si>
  <si>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</si>
  <si>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</si>
  <si>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</si>
  <si>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</si>
  <si>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</si>
  <si>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</si>
  <si>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</si>
  <si>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</si>
  <si>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</si>
  <si>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</si>
  <si>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</si>
  <si>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</si>
  <si>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</si>
  <si>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</si>
  <si>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</si>
  <si>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</si>
  <si>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</si>
  <si>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</si>
  <si>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</si>
  <si>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</si>
  <si>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</si>
  <si>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</si>
  <si>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</si>
  <si>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</si>
  <si>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</si>
  <si>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</si>
  <si>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</si>
  <si>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</si>
  <si>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</si>
  <si>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</si>
  <si>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</si>
  <si>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</si>
  <si>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</si>
  <si>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</si>
  <si>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</si>
  <si>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</si>
  <si>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</si>
  <si>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</si>
  <si>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</si>
  <si>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</si>
  <si>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</si>
  <si>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</si>
  <si>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</si>
  <si>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</si>
  <si>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</si>
  <si>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</si>
  <si>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</si>
  <si>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</si>
  <si>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</si>
  <si>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</si>
  <si>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</si>
  <si>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</si>
  <si>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</si>
  <si>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</si>
  <si>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</si>
  <si>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</si>
  <si>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</si>
  <si>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</si>
  <si>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</si>
  <si>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</si>
  <si>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</si>
  <si>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</si>
  <si>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</si>
  <si>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</si>
  <si>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</si>
  <si>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</si>
  <si>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</si>
  <si>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</si>
  <si>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</si>
  <si>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</si>
  <si>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</si>
  <si>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</si>
  <si>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</si>
  <si>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</si>
  <si>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</si>
  <si>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</si>
  <si>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</si>
  <si>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</si>
  <si>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</si>
  <si>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</si>
  <si>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</si>
  <si>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</si>
  <si>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</si>
  <si>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</si>
  <si>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</si>
  <si>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</si>
  <si>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</si>
  <si>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</si>
  <si>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</si>
  <si>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</si>
  <si>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</si>
  <si>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</si>
  <si>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</si>
  <si>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</si>
  <si>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</si>
  <si>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</si>
  <si>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</si>
  <si>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</si>
  <si>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</si>
  <si>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</si>
  <si>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</si>
  <si>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</si>
  <si>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</si>
  <si>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</si>
  <si>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</si>
  <si>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</si>
  <si>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</si>
  <si>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</si>
  <si>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</si>
  <si>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</si>
  <si>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</si>
  <si>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</si>
  <si>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</si>
  <si>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</si>
  <si>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</si>
  <si>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</si>
  <si>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</si>
  <si>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</si>
  <si>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</si>
  <si>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</si>
  <si>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</si>
  <si>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</si>
  <si>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</si>
  <si>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</si>
  <si>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</si>
  <si>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</si>
  <si>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</si>
  <si>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</si>
  <si>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</si>
  <si>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</si>
  <si>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</si>
  <si>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</si>
  <si>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</si>
  <si>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</si>
  <si>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</si>
  <si>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</si>
  <si>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</si>
  <si>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</si>
  <si>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</si>
  <si>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</si>
  <si>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</si>
  <si>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</si>
  <si>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</si>
  <si>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</si>
  <si>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</si>
  <si>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</si>
  <si>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</si>
  <si>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</si>
  <si>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</si>
  <si>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</si>
  <si>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</si>
  <si>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</si>
  <si>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</si>
  <si>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</si>
  <si>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</si>
  <si>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</si>
  <si>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</si>
  <si>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</si>
  <si>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</si>
  <si>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</si>
  <si>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</si>
  <si>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</si>
  <si>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</si>
  <si>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</si>
  <si>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</si>
  <si>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</si>
  <si>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</si>
  <si>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</si>
  <si>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</si>
  <si>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</si>
  <si>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</si>
  <si>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</si>
  <si>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</si>
  <si>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</si>
  <si>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</si>
  <si>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</si>
  <si>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</si>
  <si>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</si>
  <si>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</si>
  <si>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</si>
  <si>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</si>
  <si>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</si>
  <si>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</si>
  <si>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</si>
  <si>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</si>
  <si>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</si>
  <si>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</si>
  <si>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</si>
  <si>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</si>
  <si>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</si>
  <si>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</si>
  <si>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</si>
  <si>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</si>
  <si>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</si>
  <si>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</si>
  <si>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</si>
  <si>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</si>
  <si>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</si>
  <si>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</si>
  <si>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</si>
  <si>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</si>
  <si>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</si>
  <si>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</si>
  <si>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</si>
  <si>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</si>
  <si>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</si>
  <si>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</si>
  <si>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</si>
  <si>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</si>
  <si>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</si>
  <si>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</si>
  <si>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</si>
  <si>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</si>
  <si>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</si>
  <si>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</si>
  <si>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</si>
  <si>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</si>
  <si>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</si>
  <si>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</si>
  <si>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</si>
  <si>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</si>
  <si>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</si>
  <si>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</si>
  <si>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</si>
  <si>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</si>
  <si>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</si>
  <si>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</si>
  <si>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</si>
  <si>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</si>
  <si>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</si>
  <si>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</si>
  <si>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</si>
  <si>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</si>
  <si>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</si>
  <si>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</si>
  <si>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</si>
  <si>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</si>
  <si>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</si>
  <si>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</si>
  <si>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</si>
  <si>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</si>
  <si>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</si>
  <si>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</si>
  <si>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</si>
  <si>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</si>
  <si>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</si>
  <si>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</si>
  <si>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</si>
  <si>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</si>
  <si>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</si>
  <si>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</si>
  <si>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</si>
  <si>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</si>
  <si>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</si>
  <si>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</si>
  <si>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</si>
  <si>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</si>
  <si>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</si>
  <si>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</si>
  <si>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</si>
  <si>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</si>
  <si>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</si>
  <si>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</si>
  <si>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</si>
  <si>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</si>
  <si>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</si>
  <si>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</si>
  <si>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</si>
  <si>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</si>
  <si>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</si>
  <si>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</si>
  <si>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</si>
  <si>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</si>
  <si>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</si>
  <si>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</si>
  <si>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</si>
  <si>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</si>
  <si>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</si>
  <si>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</si>
  <si>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</si>
  <si>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</si>
  <si>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</si>
  <si>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</si>
  <si>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</si>
  <si>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</si>
  <si>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</si>
  <si>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</si>
  <si>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</si>
  <si>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</si>
  <si>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</si>
  <si>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</si>
  <si>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</si>
  <si>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</si>
  <si>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</si>
  <si>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</si>
  <si>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</si>
  <si>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</si>
  <si>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</si>
  <si>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</si>
  <si>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</si>
  <si>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</si>
  <si>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</si>
  <si>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</si>
  <si>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</si>
  <si>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</si>
  <si>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</si>
  <si>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</si>
  <si>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</si>
  <si>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</si>
  <si>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</si>
  <si>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</si>
  <si>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</si>
  <si>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</si>
  <si>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</si>
  <si>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</si>
  <si>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</si>
  <si>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</si>
  <si>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</si>
  <si>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</si>
  <si>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</si>
  <si>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</si>
  <si>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</si>
  <si>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</si>
  <si>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</si>
  <si>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</si>
  <si>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</si>
  <si>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</si>
  <si>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</si>
  <si>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</si>
  <si>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</si>
  <si>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</si>
  <si>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</si>
  <si>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</si>
  <si>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</si>
  <si>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</si>
  <si>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</si>
  <si>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</si>
  <si>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</si>
  <si>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</si>
  <si>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</si>
  <si>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</si>
  <si>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</si>
  <si>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</si>
  <si>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</si>
  <si>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</si>
  <si>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</si>
  <si>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</si>
  <si>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</si>
  <si>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</si>
  <si>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</si>
  <si>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</si>
  <si>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</si>
  <si>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</si>
  <si>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</si>
  <si>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</si>
  <si>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</si>
  <si>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</si>
  <si>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</si>
  <si>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</si>
  <si>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</si>
  <si>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</si>
  <si>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</si>
  <si>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</si>
  <si>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</si>
  <si>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</si>
  <si>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</si>
  <si>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</si>
  <si>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</si>
  <si>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</si>
  <si>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</si>
  <si>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</si>
  <si>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</si>
  <si>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</si>
  <si>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</si>
  <si>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</si>
  <si>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</si>
  <si>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</si>
  <si>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</si>
  <si>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</si>
  <si>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</si>
  <si>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</si>
  <si>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</si>
  <si>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</si>
  <si>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</si>
  <si>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</si>
  <si>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</si>
  <si>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</si>
  <si>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</si>
  <si>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</si>
  <si>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</si>
  <si>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</si>
  <si>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</si>
  <si>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</si>
  <si>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</si>
  <si>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</si>
  <si>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</si>
  <si>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</si>
  <si>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</si>
  <si>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</si>
  <si>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</si>
  <si>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</si>
  <si>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</si>
  <si>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</si>
  <si>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</si>
  <si>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</si>
  <si>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</si>
  <si>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</si>
  <si>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</si>
  <si>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</si>
  <si>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</si>
  <si>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</si>
  <si>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</si>
  <si>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</si>
  <si>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</si>
  <si>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</si>
  <si>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</si>
  <si>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</si>
  <si>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</si>
  <si>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</si>
  <si>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</si>
  <si>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</si>
  <si>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</si>
  <si>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</si>
  <si>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</si>
  <si>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</si>
  <si>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</si>
  <si>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</si>
  <si>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</si>
  <si>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</si>
  <si>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</si>
  <si>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</si>
  <si>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</si>
  <si>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</si>
  <si>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</si>
  <si>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</si>
  <si>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</si>
  <si>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</si>
  <si>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</si>
  <si>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</si>
  <si>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</si>
  <si>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</si>
  <si>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</si>
  <si>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</si>
  <si>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</si>
  <si>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</si>
  <si>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</si>
  <si>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</si>
  <si>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</si>
  <si>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</si>
  <si>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</si>
  <si>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</si>
  <si>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</si>
  <si>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</si>
  <si>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</si>
  <si>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</si>
  <si>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</si>
  <si>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</si>
  <si>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</si>
  <si>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</si>
  <si>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</si>
  <si>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</si>
  <si>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</si>
  <si>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</si>
  <si>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</si>
  <si>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</si>
  <si>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</si>
  <si>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</si>
  <si>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</si>
  <si>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</si>
  <si>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</si>
  <si>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</si>
  <si>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</si>
  <si>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</si>
  <si>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</si>
  <si>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</si>
  <si>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</si>
  <si>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</si>
  <si>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</si>
  <si>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</si>
  <si>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</si>
  <si>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</si>
  <si>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</si>
  <si>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</si>
  <si>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</si>
  <si>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</si>
  <si>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</si>
  <si>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</si>
  <si>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</si>
  <si>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</si>
  <si>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</si>
  <si>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</si>
  <si>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</si>
  <si>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</si>
  <si>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</si>
  <si>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</si>
  <si>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</si>
  <si>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</si>
  <si>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</si>
  <si>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</si>
  <si>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</si>
  <si>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</si>
  <si>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</si>
  <si>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</si>
  <si>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</si>
  <si>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</si>
  <si>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</si>
  <si>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</si>
  <si>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</si>
  <si>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</si>
  <si>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</si>
  <si>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</si>
  <si>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</si>
  <si>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</si>
  <si>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</si>
  <si>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</si>
  <si>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</si>
  <si>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</si>
  <si>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</si>
  <si>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</si>
  <si>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</si>
  <si>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</si>
  <si>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</si>
  <si>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</si>
  <si>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</si>
  <si>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</si>
  <si>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</si>
  <si>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</si>
  <si>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</si>
  <si>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</si>
  <si>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</si>
  <si>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</si>
  <si>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</si>
  <si>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</si>
  <si>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</si>
  <si>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</si>
  <si>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</si>
  <si>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</si>
  <si>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</si>
  <si>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</si>
  <si>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</si>
  <si>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</si>
  <si>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</si>
  <si>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</si>
  <si>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</si>
  <si>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</si>
  <si>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</si>
  <si>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</si>
  <si>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</si>
  <si>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</si>
  <si>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</si>
  <si>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</si>
  <si>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</si>
  <si>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</si>
  <si>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</si>
  <si>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</si>
  <si>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</si>
  <si>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</si>
  <si>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</si>
  <si>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</si>
  <si>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</si>
  <si>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</si>
  <si>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</si>
  <si>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</si>
  <si>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</si>
  <si>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</si>
  <si>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</si>
  <si>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</si>
  <si>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</si>
  <si>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</si>
  <si>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</si>
  <si>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</si>
  <si>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</si>
  <si>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</si>
  <si>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</si>
  <si>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</si>
  <si>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</si>
  <si>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</si>
  <si>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</si>
  <si>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</si>
  <si>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</si>
  <si>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</si>
  <si>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</si>
  <si>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</si>
  <si>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</si>
  <si>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</si>
  <si>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</si>
  <si>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</si>
  <si>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</si>
  <si>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</si>
  <si>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</si>
  <si>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</si>
  <si>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</si>
  <si>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</si>
  <si>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</si>
  <si>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</si>
  <si>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</si>
  <si>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</si>
  <si>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</si>
  <si>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</si>
  <si>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</si>
  <si>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</si>
  <si>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</si>
  <si>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</si>
  <si>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</si>
  <si>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</si>
  <si>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</si>
  <si>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</si>
  <si>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</si>
  <si>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</si>
  <si>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</si>
  <si>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</si>
  <si>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</si>
  <si>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</si>
  <si>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</si>
  <si>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</si>
  <si>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</si>
  <si>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</si>
  <si>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</si>
  <si>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</si>
  <si>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</si>
  <si>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</si>
  <si>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</si>
  <si>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</si>
  <si>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</si>
  <si>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</si>
  <si>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</si>
  <si>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</si>
  <si>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</si>
  <si>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</si>
  <si>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</si>
  <si>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</si>
  <si>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</si>
  <si>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</si>
  <si>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</si>
  <si>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</si>
  <si>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</si>
  <si>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</si>
  <si>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</si>
  <si>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</si>
  <si>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</si>
  <si>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</si>
  <si>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</si>
  <si>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</si>
  <si>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</si>
  <si>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</si>
  <si>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</si>
  <si>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</si>
  <si>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</si>
  <si>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</si>
  <si>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</si>
  <si>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</si>
  <si>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</si>
  <si>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</si>
  <si>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</si>
  <si>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</si>
  <si>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</si>
  <si>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</si>
  <si>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</si>
  <si>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</si>
  <si>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</si>
  <si>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</si>
  <si>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</si>
  <si>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</si>
  <si>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</si>
  <si>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</si>
  <si>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</si>
  <si>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</si>
  <si>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</si>
  <si>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</si>
  <si>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</si>
  <si>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</si>
  <si>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</si>
  <si>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</si>
  <si>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</si>
  <si>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</si>
  <si>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</si>
  <si>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</si>
  <si>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</si>
  <si>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</si>
  <si>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</si>
  <si>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</si>
  <si>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</si>
  <si>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</si>
  <si>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</si>
  <si>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</si>
  <si>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</si>
  <si>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</si>
  <si>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</si>
  <si>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</si>
  <si>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</si>
  <si>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</si>
  <si>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</si>
  <si>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</si>
  <si>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</si>
  <si>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</si>
  <si>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</si>
  <si>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</si>
  <si>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</si>
  <si>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</si>
  <si>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</si>
  <si>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</si>
  <si>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</si>
  <si>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</si>
  <si>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</si>
  <si>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</si>
  <si>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</si>
  <si>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</si>
  <si>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</si>
  <si>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</si>
  <si>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</si>
  <si>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</si>
  <si>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</si>
  <si>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</si>
  <si>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</si>
  <si>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</si>
  <si>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</si>
  <si>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</si>
  <si>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</si>
  <si>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</si>
  <si>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</si>
  <si>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</si>
  <si>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</si>
  <si>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</si>
  <si>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</si>
  <si>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</si>
  <si>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</si>
  <si>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</si>
  <si>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</si>
  <si>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</si>
  <si>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</si>
  <si>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</si>
  <si>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</si>
  <si>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</si>
  <si>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</si>
  <si>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</si>
  <si>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</si>
  <si>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</si>
  <si>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</si>
  <si>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</si>
  <si>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</si>
  <si>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</si>
  <si>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</si>
  <si>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</si>
  <si>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</si>
  <si>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</si>
  <si>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</si>
  <si>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</si>
  <si>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</si>
  <si>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</si>
  <si>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</si>
  <si>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</si>
  <si>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</si>
  <si>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</si>
  <si>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</si>
  <si>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</si>
  <si>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</si>
  <si>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</si>
  <si>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</si>
  <si>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</si>
  <si>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</si>
  <si>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</si>
  <si>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</si>
  <si>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</si>
  <si>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</si>
  <si>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</si>
  <si>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</si>
  <si>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</si>
  <si>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</si>
  <si>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</si>
  <si>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</si>
  <si>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</si>
  <si>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</si>
  <si>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</si>
  <si>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</si>
  <si>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</si>
  <si>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</si>
  <si>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</si>
  <si>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</si>
  <si>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</si>
  <si>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</si>
  <si>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</si>
  <si>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</si>
  <si>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</si>
  <si>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</si>
  <si>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</si>
  <si>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</si>
  <si>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</si>
  <si>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</si>
  <si>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</si>
  <si>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</si>
  <si>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</si>
  <si>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</si>
  <si>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</si>
  <si>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</si>
  <si>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</si>
  <si>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</si>
  <si>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</si>
  <si>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</si>
  <si>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</si>
  <si>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</si>
  <si>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</si>
  <si>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</si>
  <si>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</si>
  <si>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</si>
  <si>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</si>
  <si>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</si>
  <si>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</si>
  <si>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</si>
  <si>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</si>
  <si>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</si>
  <si>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</si>
  <si>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</si>
  <si>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</si>
  <si>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</si>
  <si>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</si>
  <si>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</si>
  <si>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</si>
  <si>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</si>
  <si>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</si>
  <si>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</si>
  <si>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</si>
  <si>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</si>
  <si>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</si>
  <si>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</si>
  <si>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</si>
  <si>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</si>
  <si>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</si>
  <si>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</si>
  <si>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</si>
  <si>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</si>
  <si>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</si>
  <si>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</si>
  <si>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</si>
  <si>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</si>
  <si>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</si>
  <si>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</si>
  <si>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</si>
  <si>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</si>
  <si>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</si>
  <si>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</si>
  <si>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</si>
  <si>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</si>
  <si>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</si>
  <si>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</si>
  <si>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</si>
  <si>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</si>
  <si>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</si>
  <si>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</si>
  <si>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</si>
  <si>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</si>
  <si>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</si>
  <si>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</si>
  <si>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</si>
  <si>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</si>
  <si>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</si>
  <si>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</si>
  <si>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</si>
  <si>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</si>
  <si>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</si>
  <si>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</si>
  <si>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</si>
  <si>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</si>
  <si>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</si>
  <si>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</si>
  <si>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</si>
  <si>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</si>
  <si>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</si>
  <si>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</si>
  <si>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</si>
  <si>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</si>
  <si>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</si>
  <si>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</si>
  <si>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</si>
  <si>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</si>
  <si>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</si>
  <si>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</si>
  <si>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</si>
  <si>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</si>
  <si>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</si>
  <si>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</si>
  <si>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</si>
  <si>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</si>
  <si>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</si>
  <si>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</si>
  <si>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</si>
  <si>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</si>
  <si>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</si>
  <si>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</si>
  <si>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</si>
  <si>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</si>
  <si>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</si>
  <si>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</si>
  <si>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</si>
  <si>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</si>
  <si>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</si>
  <si>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</si>
  <si>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</si>
  <si>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</si>
  <si>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</si>
  <si>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</si>
  <si>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</si>
  <si>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</si>
  <si>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</si>
  <si>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</si>
  <si>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</si>
  <si>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</si>
  <si>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</si>
  <si>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</si>
  <si>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</si>
  <si>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</si>
  <si>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</si>
  <si>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</si>
  <si>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</si>
  <si>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</si>
  <si>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</si>
  <si>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</si>
  <si>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</si>
  <si>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</si>
  <si>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</si>
  <si>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</si>
  <si>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</si>
  <si>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</si>
  <si>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</si>
  <si>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</si>
  <si>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</si>
  <si>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</si>
  <si>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</si>
  <si>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</si>
  <si>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</si>
  <si>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</si>
  <si>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</si>
  <si>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</si>
  <si>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</si>
  <si>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</si>
  <si>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</si>
  <si>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</si>
  <si>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</si>
  <si>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</si>
  <si>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</si>
  <si>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</si>
  <si>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</si>
  <si>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</si>
  <si>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</si>
  <si>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</si>
  <si>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</si>
  <si>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</si>
  <si>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</si>
  <si>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</si>
  <si>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</si>
  <si>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</si>
  <si>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</si>
  <si>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</si>
  <si>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</si>
  <si>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</si>
  <si>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</si>
  <si>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</si>
  <si>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</si>
  <si>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</si>
  <si>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</si>
  <si>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</si>
  <si>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</si>
  <si>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</si>
  <si>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</si>
  <si>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</si>
  <si>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</si>
  <si>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</si>
  <si>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</si>
  <si>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</si>
  <si>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</si>
  <si>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</si>
  <si>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</si>
  <si>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</si>
  <si>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</si>
  <si>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</si>
  <si>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</si>
  <si>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</si>
  <si>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</si>
  <si>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</si>
  <si>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</si>
  <si>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</si>
  <si>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</si>
  <si>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</si>
  <si>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</si>
  <si>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</si>
  <si>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</si>
  <si>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</si>
  <si>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</si>
  <si>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</si>
  <si>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</si>
  <si>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</si>
  <si>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</si>
  <si>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</si>
  <si>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</si>
  <si>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</si>
  <si>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</si>
  <si>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</si>
  <si>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</si>
  <si>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</si>
  <si>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</si>
  <si>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</si>
  <si>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</si>
  <si>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</si>
  <si>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</si>
  <si>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</si>
  <si>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</si>
  <si>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</si>
  <si>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</si>
  <si>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</si>
  <si>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</si>
  <si>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</si>
  <si>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</si>
  <si>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</si>
  <si>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</si>
  <si>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</si>
  <si>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</si>
  <si>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</si>
  <si>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</si>
  <si>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</si>
  <si>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</si>
  <si>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</si>
  <si>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</si>
  <si>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</si>
  <si>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</si>
  <si>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</si>
  <si>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</si>
  <si>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</si>
  <si>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</si>
  <si>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</si>
  <si>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</si>
  <si>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</si>
  <si>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</si>
  <si>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</si>
  <si>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</si>
  <si>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</si>
  <si>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</si>
  <si>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</si>
  <si>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</si>
  <si>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</si>
  <si>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</si>
  <si>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</si>
  <si>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</si>
  <si>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</si>
  <si>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</si>
  <si>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</si>
  <si>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</si>
  <si>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</si>
  <si>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</si>
  <si>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</si>
  <si>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</si>
  <si>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</si>
  <si>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</si>
  <si>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</si>
  <si>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</si>
  <si>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</si>
  <si>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</si>
  <si>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</si>
  <si>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</si>
  <si>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</si>
  <si>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</si>
  <si>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</si>
  <si>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</si>
  <si>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</si>
  <si>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</si>
  <si>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</si>
  <si>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</si>
  <si>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</si>
  <si>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</si>
  <si>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</si>
  <si>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</si>
  <si>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</si>
  <si>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</si>
  <si>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</si>
  <si>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</si>
  <si>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</si>
  <si>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</si>
  <si>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</si>
  <si>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</si>
  <si>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</si>
  <si>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</si>
  <si>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</si>
  <si>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</si>
  <si>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</si>
  <si>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</si>
  <si>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</si>
  <si>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</si>
  <si>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</si>
  <si>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</si>
  <si>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</si>
  <si>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</si>
  <si>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</si>
  <si>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</si>
  <si>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</si>
  <si>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</si>
  <si>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</si>
  <si>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</si>
  <si>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</si>
  <si>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</si>
  <si>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</si>
  <si>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</si>
  <si>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</si>
  <si>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</si>
  <si>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</si>
  <si>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</si>
  <si>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</si>
  <si>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</si>
  <si>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</si>
  <si>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</si>
  <si>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</si>
  <si>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</si>
  <si>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</si>
  <si>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</si>
  <si>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</si>
  <si>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</si>
  <si>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</si>
  <si>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</si>
  <si>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</si>
  <si>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</si>
  <si>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</si>
  <si>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</si>
  <si>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</si>
  <si>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</si>
  <si>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</si>
  <si>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</si>
  <si>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</si>
  <si>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</si>
  <si>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</si>
  <si>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</si>
  <si>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</si>
  <si>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</si>
  <si>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</si>
  <si>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</si>
  <si>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</si>
  <si>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</si>
  <si>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</si>
  <si>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</si>
  <si>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</si>
  <si>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</si>
  <si>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</si>
  <si>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</si>
  <si>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</si>
  <si>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</si>
  <si>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</si>
  <si>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</si>
  <si>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</si>
  <si>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</si>
  <si>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</si>
  <si>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</si>
  <si>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</si>
  <si>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</si>
  <si>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</si>
  <si>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</si>
  <si>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</si>
  <si>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</si>
  <si>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</si>
  <si>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</si>
  <si>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</si>
  <si>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</si>
  <si>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</si>
  <si>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</si>
  <si>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</si>
  <si>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</si>
  <si>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</si>
  <si>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</si>
  <si>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</si>
  <si>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</si>
  <si>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</si>
  <si>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</si>
  <si>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</si>
  <si>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</si>
  <si>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</si>
  <si>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</si>
  <si>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</si>
  <si>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</si>
  <si>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</si>
  <si>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</si>
  <si>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</si>
  <si>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</si>
  <si>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</si>
  <si>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</si>
  <si>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</si>
  <si>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</si>
  <si>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</si>
  <si>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</si>
  <si>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</si>
  <si>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</si>
  <si>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</si>
  <si>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</si>
  <si>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</si>
  <si>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</si>
  <si>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</si>
  <si>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</si>
  <si>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</si>
  <si>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</si>
  <si>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</si>
  <si>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</si>
  <si>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</si>
  <si>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</si>
  <si>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</si>
  <si>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</si>
  <si>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</si>
  <si>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</si>
  <si>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</si>
  <si>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</si>
  <si>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</si>
  <si>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</si>
  <si>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</si>
  <si>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</si>
  <si>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</si>
  <si>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</si>
  <si>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</si>
  <si>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</si>
  <si>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</si>
  <si>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</si>
  <si>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</si>
  <si>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</si>
  <si>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</si>
  <si>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</si>
  <si>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</si>
  <si>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</si>
  <si>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</si>
  <si>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</si>
  <si>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</si>
  <si>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</si>
  <si>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</si>
  <si>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</si>
  <si>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</si>
  <si>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</si>
  <si>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</si>
  <si>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</si>
  <si>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</si>
  <si>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</si>
  <si>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</si>
  <si>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</si>
  <si>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</si>
  <si>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</si>
  <si>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</si>
  <si>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</si>
  <si>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</si>
  <si>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</si>
  <si>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</si>
  <si>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</si>
  <si>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</si>
  <si>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</si>
  <si>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</si>
  <si>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</si>
  <si>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</si>
  <si>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</si>
  <si>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</si>
  <si>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</si>
  <si>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</si>
  <si>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</si>
  <si>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</si>
  <si>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</si>
  <si>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</si>
  <si>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</si>
  <si>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</si>
  <si>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</si>
  <si>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</si>
  <si>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</si>
  <si>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</si>
  <si>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</si>
  <si>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</si>
  <si>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</si>
  <si>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</si>
  <si>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</si>
  <si>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</si>
  <si>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</si>
  <si>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</si>
  <si>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</si>
  <si>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</si>
  <si>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</si>
  <si>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</si>
  <si>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</si>
  <si>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</si>
  <si>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</si>
  <si>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</si>
  <si>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</si>
  <si>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</si>
  <si>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</si>
  <si>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</si>
  <si>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</si>
  <si>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</si>
  <si>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</si>
  <si>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</si>
  <si>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</si>
  <si>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</si>
  <si>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</si>
  <si>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</si>
  <si>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</si>
  <si>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</si>
  <si>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</si>
  <si>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</si>
  <si>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</si>
  <si>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</si>
  <si>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</si>
  <si>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</si>
  <si>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</si>
  <si>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</si>
  <si>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</si>
  <si>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</si>
  <si>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</si>
  <si>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</si>
  <si>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</si>
  <si>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</si>
  <si>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</si>
  <si>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</si>
  <si>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</si>
  <si>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</si>
  <si>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</si>
  <si>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</si>
  <si>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</si>
  <si>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</si>
  <si>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</si>
  <si>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</si>
  <si>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</si>
  <si>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</si>
  <si>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</si>
  <si>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</si>
  <si>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</si>
  <si>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</si>
  <si>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</si>
  <si>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</si>
  <si>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</si>
  <si>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</si>
  <si>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</si>
  <si>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</si>
  <si>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</si>
  <si>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</si>
  <si>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</si>
  <si>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</si>
  <si>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</si>
  <si>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</si>
  <si>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</si>
  <si>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</si>
  <si>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</si>
  <si>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</si>
  <si>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</si>
  <si>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</si>
  <si>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</si>
  <si>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</si>
  <si>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</si>
  <si>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</si>
  <si>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</si>
  <si>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</si>
  <si>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</si>
  <si>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</si>
  <si>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</si>
  <si>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</si>
  <si>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</si>
  <si>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</si>
  <si>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</si>
  <si>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</si>
  <si>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</si>
  <si>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</si>
  <si>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</si>
  <si>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</si>
  <si>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</si>
  <si>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</si>
  <si>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</si>
  <si>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</si>
  <si>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</si>
  <si>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</si>
  <si>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</si>
  <si>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</si>
  <si>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</si>
  <si>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</si>
  <si>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</si>
  <si>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</si>
  <si>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</si>
  <si>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</si>
  <si>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</si>
  <si>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</si>
  <si>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</si>
  <si>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</si>
  <si>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</si>
  <si>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</si>
  <si>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</si>
  <si>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</si>
  <si>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</si>
  <si>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</si>
  <si>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</si>
  <si>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</si>
  <si>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</si>
  <si>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</si>
  <si>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</si>
  <si>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</si>
  <si>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</si>
  <si>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</si>
  <si>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</si>
  <si>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</si>
  <si>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</si>
  <si>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</si>
  <si>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</si>
  <si>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</si>
  <si>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</si>
  <si>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</si>
  <si>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</si>
  <si>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</si>
  <si>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</si>
  <si>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</si>
  <si>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</si>
  <si>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</si>
  <si>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</si>
  <si>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</si>
  <si>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</si>
  <si>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</si>
  <si>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</si>
  <si>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</si>
  <si>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</si>
  <si>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</si>
  <si>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</si>
  <si>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</si>
  <si>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</si>
  <si>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</si>
  <si>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</si>
  <si>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</si>
  <si>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</si>
  <si>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</si>
  <si>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</si>
  <si>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</si>
  <si>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</si>
  <si>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</si>
  <si>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</si>
  <si>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</si>
  <si>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</si>
  <si>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</si>
  <si>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</si>
  <si>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</si>
  <si>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</si>
  <si>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</si>
  <si>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</si>
  <si>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</si>
  <si>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</si>
  <si>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</si>
  <si>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</si>
  <si>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</si>
  <si>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</si>
  <si>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</si>
  <si>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</si>
  <si>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</si>
  <si>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</si>
  <si>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</si>
  <si>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</si>
  <si>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</si>
  <si>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</si>
  <si>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</si>
  <si>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</si>
  <si>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</si>
  <si>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</si>
  <si>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</si>
  <si>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</si>
  <si>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</si>
  <si>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</si>
  <si>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</si>
  <si>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</si>
  <si>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</si>
  <si>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</si>
  <si>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</si>
  <si>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</si>
  <si>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</si>
  <si>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</si>
  <si>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</si>
  <si>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</si>
  <si>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</si>
  <si>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</si>
  <si>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</si>
  <si>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</si>
  <si>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</si>
  <si>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</si>
  <si>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</si>
  <si>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</si>
  <si>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</si>
  <si>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</si>
  <si>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</si>
  <si>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</si>
  <si>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</si>
  <si>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</si>
  <si>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</si>
  <si>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</si>
  <si>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</si>
  <si>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</si>
  <si>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</si>
  <si>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</si>
  <si>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</si>
  <si>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</si>
  <si>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</si>
  <si>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</si>
  <si>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</si>
  <si>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</si>
  <si>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</si>
  <si>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</si>
  <si>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</si>
  <si>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</si>
  <si>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</si>
  <si>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</si>
  <si>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</si>
  <si>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</si>
  <si>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</si>
  <si>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</si>
  <si>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</si>
  <si>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</si>
  <si>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</si>
  <si>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</si>
  <si>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</si>
  <si>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</si>
  <si>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</si>
  <si>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</si>
  <si>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</si>
  <si>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</si>
  <si>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</si>
  <si>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</si>
  <si>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</si>
  <si>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</si>
  <si>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</si>
  <si>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</si>
  <si>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</si>
  <si>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</si>
  <si>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</si>
  <si>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</si>
  <si>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</si>
  <si>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</si>
  <si>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</si>
  <si>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</si>
  <si>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</si>
  <si>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</si>
  <si>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</si>
  <si>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</si>
  <si>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</si>
  <si>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</si>
  <si>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</si>
  <si>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</si>
  <si>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</si>
  <si>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</si>
  <si>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</si>
  <si>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</si>
  <si>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</si>
  <si>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</si>
  <si>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</si>
  <si>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</si>
  <si>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</si>
  <si>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</si>
  <si>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</si>
  <si>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</si>
  <si>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</si>
  <si>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</si>
  <si>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</si>
  <si>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</si>
  <si>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</si>
  <si>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</si>
  <si>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</si>
  <si>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</si>
  <si>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</si>
  <si>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</si>
  <si>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</si>
  <si>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</si>
  <si>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</si>
  <si>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</si>
  <si>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</si>
  <si>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</si>
  <si>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</si>
  <si>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</si>
  <si>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</si>
  <si>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</si>
  <si>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</si>
  <si>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</si>
  <si>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</si>
  <si>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</si>
  <si>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</si>
  <si>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</si>
  <si>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</si>
  <si>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</si>
  <si>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</si>
  <si>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</si>
  <si>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</si>
  <si>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</si>
  <si>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</si>
  <si>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</si>
  <si>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</si>
  <si>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</si>
  <si>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</si>
  <si>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</si>
  <si>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</si>
  <si>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</si>
  <si>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</si>
  <si>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</si>
  <si>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</si>
  <si>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</si>
  <si>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</si>
  <si>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</si>
  <si>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</si>
  <si>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</si>
  <si>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</si>
  <si>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</si>
  <si>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</si>
  <si>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</si>
  <si>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</si>
  <si>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</si>
  <si>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</si>
  <si>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</si>
  <si>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</si>
  <si>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</si>
  <si>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</si>
  <si>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</si>
  <si>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</si>
  <si>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</si>
  <si>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</si>
  <si>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</si>
  <si>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</si>
  <si>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</si>
  <si>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</si>
  <si>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</si>
  <si>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</si>
  <si>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</si>
  <si>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</si>
  <si>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</si>
  <si>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</si>
  <si>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</si>
  <si>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</si>
  <si>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</si>
  <si>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</si>
  <si>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</si>
  <si>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</si>
  <si>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</si>
  <si>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</si>
  <si>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</si>
  <si>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</si>
  <si>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</si>
  <si>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</si>
  <si>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</si>
  <si>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</si>
  <si>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</si>
  <si>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</si>
  <si>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</si>
  <si>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</si>
  <si>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</si>
  <si>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</si>
  <si>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</si>
  <si>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</si>
  <si>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</si>
  <si>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</si>
  <si>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</si>
  <si>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</si>
  <si>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</si>
  <si>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</si>
  <si>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</si>
  <si>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</si>
  <si>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</si>
  <si>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</si>
  <si>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</si>
  <si>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</si>
  <si>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</si>
  <si>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</si>
  <si>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</si>
  <si>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</si>
  <si>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</si>
  <si>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</si>
  <si>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</si>
  <si>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</si>
  <si>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</si>
  <si>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</si>
  <si>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</si>
  <si>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</si>
  <si>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</si>
  <si>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</si>
  <si>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</si>
  <si>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</si>
  <si>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</si>
  <si>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</si>
  <si>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</si>
  <si>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</si>
  <si>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</si>
  <si>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</si>
  <si>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</si>
  <si>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</si>
  <si>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</si>
  <si>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</si>
  <si>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</si>
  <si>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</si>
  <si>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</si>
  <si>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</si>
  <si>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</si>
  <si>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</si>
  <si>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</si>
  <si>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</si>
  <si>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</si>
  <si>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</si>
  <si>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</si>
  <si>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</si>
  <si>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</si>
  <si>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</si>
  <si>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</si>
  <si>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</si>
  <si>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</si>
  <si>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</si>
  <si>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</si>
  <si>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</si>
  <si>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</si>
  <si>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</si>
  <si>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</si>
  <si>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</si>
  <si>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</si>
  <si>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</si>
  <si>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</si>
  <si>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</si>
  <si>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</si>
  <si>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</si>
  <si>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</si>
  <si>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</si>
  <si>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</si>
  <si>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</si>
  <si>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</si>
  <si>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</si>
  <si>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</si>
  <si>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</si>
  <si>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</si>
  <si>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</si>
  <si>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</si>
  <si>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</si>
  <si>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</si>
  <si>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</si>
  <si>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</si>
  <si>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</si>
  <si>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</si>
  <si>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</si>
  <si>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</si>
  <si>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</si>
  <si>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</si>
  <si>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</si>
  <si>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</si>
  <si>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</si>
  <si>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</si>
  <si>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</si>
  <si>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</si>
  <si>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</si>
  <si>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</si>
  <si>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</si>
  <si>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</si>
  <si>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</si>
  <si>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</si>
  <si>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</si>
  <si>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</si>
  <si>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</si>
  <si>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</si>
  <si>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</si>
  <si>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</si>
  <si>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</si>
  <si>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</si>
  <si>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</si>
  <si>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</si>
  <si>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</si>
  <si>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</si>
  <si>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</si>
  <si>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</si>
  <si>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</si>
  <si>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</si>
  <si>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</si>
  <si>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</si>
  <si>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</si>
  <si>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</si>
  <si>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</si>
  <si>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</si>
  <si>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</si>
  <si>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</si>
  <si>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</si>
  <si>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</si>
  <si>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</si>
  <si>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</si>
  <si>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</si>
  <si>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</si>
  <si>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</si>
  <si>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</si>
  <si>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</si>
  <si>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</si>
  <si>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</si>
  <si>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</si>
  <si>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</si>
  <si>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</si>
  <si>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</si>
  <si>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</si>
  <si>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</si>
  <si>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</si>
  <si>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</si>
  <si>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</si>
  <si>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</si>
  <si>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</si>
  <si>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</si>
  <si>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</si>
  <si>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</si>
  <si>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</si>
  <si>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</si>
  <si>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</si>
  <si>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</si>
  <si>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</si>
  <si>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</si>
  <si>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</si>
  <si>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</si>
  <si>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</si>
  <si>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</si>
  <si>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</si>
  <si>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</si>
  <si>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</si>
  <si>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</si>
  <si>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</si>
  <si>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</si>
  <si>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</si>
  <si>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</si>
  <si>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</si>
  <si>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</si>
  <si>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</si>
  <si>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</si>
  <si>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</si>
  <si>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</si>
  <si>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</si>
  <si>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</si>
  <si>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</si>
  <si>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</si>
  <si>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</si>
  <si>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</si>
  <si>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</si>
  <si>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</si>
  <si>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</si>
  <si>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</si>
  <si>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</si>
  <si>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</si>
  <si>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</si>
  <si>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</si>
  <si>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</si>
  <si>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</si>
  <si>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</si>
  <si>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</si>
  <si>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</si>
  <si>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</si>
  <si>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</si>
  <si>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</si>
  <si>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</si>
  <si>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</si>
  <si>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</si>
  <si>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</si>
  <si>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</si>
  <si>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</si>
  <si>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</si>
  <si>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</si>
  <si>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</si>
  <si>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</si>
  <si>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</si>
  <si>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</si>
  <si>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</si>
  <si>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</si>
  <si>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</si>
  <si>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</si>
  <si>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</si>
  <si>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</si>
  <si>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</si>
  <si>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</si>
  <si>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</si>
  <si>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</si>
  <si>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</si>
  <si>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</si>
  <si>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</si>
  <si>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</si>
  <si>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</si>
  <si>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</si>
  <si>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</si>
  <si>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</si>
  <si>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</si>
  <si>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</si>
  <si>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</si>
  <si>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</si>
  <si>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</si>
  <si>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</si>
  <si>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</si>
  <si>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</si>
  <si>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</si>
  <si>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</si>
  <si>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</si>
  <si>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</si>
  <si>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</si>
  <si>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</si>
  <si>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</si>
  <si>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</si>
  <si>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</si>
  <si>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</si>
  <si>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</si>
  <si>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</si>
  <si>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</si>
  <si>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</si>
  <si>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</si>
  <si>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</si>
  <si>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</si>
  <si>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</si>
  <si>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</si>
  <si>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</si>
  <si>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</si>
  <si>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</si>
  <si>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</si>
  <si>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</si>
  <si>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</si>
  <si>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</si>
  <si>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</si>
  <si>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</si>
  <si>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</si>
  <si>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</si>
  <si>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</si>
  <si>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</si>
  <si>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</si>
  <si>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</si>
  <si>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</si>
  <si>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</si>
  <si>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</si>
  <si>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</si>
  <si>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</si>
  <si>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</si>
  <si>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</si>
  <si>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</si>
  <si>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</si>
  <si>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</si>
  <si>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</si>
  <si>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</si>
  <si>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</si>
  <si>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</si>
  <si>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</si>
  <si>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</si>
  <si>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</si>
  <si>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</si>
  <si>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</si>
  <si>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</si>
  <si>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</si>
  <si>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</si>
  <si>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</si>
  <si>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</si>
  <si>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</si>
  <si>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</si>
  <si>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</si>
  <si>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</si>
  <si>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</si>
  <si>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</si>
  <si>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</si>
  <si>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</si>
  <si>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</si>
  <si>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</si>
  <si>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</si>
  <si>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</si>
  <si>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</si>
  <si>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</si>
  <si>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</si>
  <si>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</si>
  <si>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</si>
  <si>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</si>
  <si>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</si>
  <si>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</si>
  <si>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</si>
  <si>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</si>
  <si>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</si>
  <si>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</si>
  <si>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</si>
  <si>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</si>
  <si>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</si>
  <si>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</si>
  <si>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</si>
  <si>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</si>
  <si>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</si>
  <si>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</si>
  <si>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</si>
  <si>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</si>
  <si>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</si>
  <si>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</si>
  <si>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</si>
  <si>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</si>
  <si>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</si>
  <si>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</si>
  <si>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</si>
  <si>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</si>
  <si>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</si>
  <si>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</si>
  <si>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</si>
  <si>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</si>
  <si>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</si>
  <si>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</si>
  <si>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</si>
  <si>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</si>
  <si>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</si>
  <si>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</si>
  <si>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</si>
  <si>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</si>
  <si>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</si>
  <si>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</si>
  <si>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</si>
  <si>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</si>
  <si>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</si>
  <si>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</si>
  <si>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</si>
  <si>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</si>
  <si>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</si>
  <si>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</si>
  <si>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</si>
  <si>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</si>
  <si>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</si>
  <si>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</si>
  <si>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</si>
  <si>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</si>
  <si>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</si>
  <si>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</si>
  <si>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</si>
  <si>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</si>
  <si>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</si>
  <si>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</si>
  <si>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</si>
  <si>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</si>
  <si>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</si>
  <si>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</si>
  <si>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</si>
  <si>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</si>
  <si>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</si>
  <si>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</si>
  <si>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</si>
  <si>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</si>
  <si>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</si>
  <si>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</si>
  <si>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</si>
  <si>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</si>
  <si>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</si>
  <si>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</si>
  <si>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</si>
  <si>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</si>
  <si>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</si>
  <si>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</si>
  <si>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</si>
  <si>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</si>
  <si>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</si>
  <si>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</si>
  <si>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</si>
  <si>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</si>
  <si>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</si>
  <si>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</si>
  <si>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</si>
  <si>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</si>
  <si>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</si>
  <si>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</si>
  <si>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</si>
  <si>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</si>
  <si>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</si>
  <si>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</si>
  <si>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</si>
  <si>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</si>
  <si>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</si>
  <si>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</si>
  <si>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</si>
  <si>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</si>
  <si>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</si>
  <si>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</si>
  <si>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</si>
  <si>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</si>
  <si>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</si>
  <si>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</si>
  <si>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</si>
  <si>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</si>
  <si>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</si>
  <si>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</si>
  <si>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</si>
  <si>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</si>
  <si>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</si>
  <si>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</si>
  <si>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</si>
  <si>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</si>
  <si>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</si>
  <si>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</si>
  <si>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</si>
  <si>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</si>
  <si>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</si>
  <si>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</si>
  <si>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</si>
  <si>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</si>
  <si>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</si>
  <si>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</si>
  <si>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</si>
  <si>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</si>
  <si>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</si>
  <si>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</si>
  <si>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</si>
  <si>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</si>
  <si>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</si>
  <si>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</si>
  <si>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</si>
  <si>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</si>
  <si>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</si>
  <si>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</si>
  <si>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</si>
  <si>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</si>
  <si>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</si>
  <si>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</si>
  <si>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</si>
  <si>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</si>
  <si>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</si>
  <si>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</si>
  <si>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</si>
  <si>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</si>
  <si>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</si>
  <si>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</si>
  <si>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</si>
  <si>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</si>
  <si>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</si>
  <si>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</si>
  <si>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</si>
  <si>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</si>
  <si>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</si>
  <si>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</si>
  <si>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</si>
  <si>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</si>
  <si>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</si>
  <si>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</si>
  <si>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</si>
  <si>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</si>
  <si>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</si>
  <si>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</si>
  <si>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</si>
  <si>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</si>
  <si>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</si>
  <si>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</si>
  <si>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</si>
  <si>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</si>
  <si>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</si>
  <si>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</si>
  <si>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</si>
  <si>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</si>
  <si>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</si>
  <si>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</si>
  <si>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</si>
  <si>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</si>
  <si>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</si>
  <si>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</si>
  <si>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</si>
  <si>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</si>
  <si>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</si>
  <si>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</si>
  <si>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</si>
  <si>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</si>
  <si>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</si>
  <si>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</si>
  <si>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</si>
  <si>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</si>
  <si>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</si>
  <si>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</si>
  <si>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</si>
  <si>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</si>
  <si>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</si>
  <si>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</si>
  <si>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</si>
  <si>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</si>
  <si>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</si>
  <si>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</si>
  <si>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</si>
  <si>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</si>
  <si>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</si>
  <si>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</si>
  <si>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</si>
  <si>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</si>
  <si>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</si>
  <si>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</si>
  <si>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</si>
  <si>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</si>
  <si>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</si>
  <si>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</si>
  <si>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</si>
  <si>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</si>
  <si>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</si>
  <si>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</si>
  <si>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</si>
  <si>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</si>
  <si>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</si>
  <si>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</si>
  <si>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</si>
  <si>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</si>
  <si>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</si>
  <si>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</si>
  <si>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</si>
  <si>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</si>
  <si>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</si>
  <si>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</si>
  <si>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</si>
  <si>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</si>
  <si>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</si>
  <si>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</si>
  <si>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</si>
  <si>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</si>
  <si>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</si>
  <si>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</si>
  <si>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</si>
  <si>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</si>
  <si>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</si>
  <si>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</si>
  <si>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</si>
  <si>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</si>
  <si>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</si>
  <si>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</si>
  <si>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</si>
  <si>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</si>
  <si>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</si>
  <si>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</si>
  <si>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</si>
  <si>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</si>
  <si>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</si>
  <si>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</si>
  <si>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</si>
  <si>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</si>
  <si>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</si>
  <si>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</si>
  <si>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</si>
  <si>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</si>
  <si>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</si>
  <si>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</si>
  <si>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</si>
  <si>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</si>
  <si>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</si>
  <si>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</si>
  <si>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</si>
  <si>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</si>
  <si>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</si>
  <si>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</si>
  <si>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</si>
  <si>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</si>
  <si>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</si>
  <si>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</si>
  <si>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</si>
  <si>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</si>
  <si>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</si>
  <si>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</si>
  <si>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</si>
  <si>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</si>
  <si>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</si>
  <si>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</si>
  <si>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</si>
  <si>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</si>
  <si>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</si>
  <si>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</si>
  <si>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</si>
  <si>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</si>
  <si>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</si>
  <si>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</si>
  <si>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</si>
  <si>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</si>
  <si>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</si>
  <si>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</si>
  <si>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</si>
  <si>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</si>
  <si>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</si>
  <si>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</si>
  <si>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</si>
  <si>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</si>
  <si>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</si>
  <si>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</si>
  <si>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</si>
  <si>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</si>
  <si>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</si>
  <si>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</si>
  <si>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</si>
  <si>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</si>
  <si>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</si>
  <si>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</si>
  <si>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</si>
  <si>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</si>
  <si>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</si>
  <si>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</si>
  <si>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</si>
  <si>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</si>
  <si>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</si>
  <si>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</si>
  <si>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</si>
  <si>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</si>
  <si>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</si>
  <si>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</si>
  <si>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</si>
  <si>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</si>
  <si>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</si>
  <si>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</si>
  <si>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</si>
  <si>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</si>
  <si>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</si>
  <si>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</si>
  <si>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</si>
  <si>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</si>
  <si>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</si>
  <si>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</si>
  <si>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</si>
  <si>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</si>
  <si>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</si>
  <si>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</si>
  <si>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</si>
  <si>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</si>
  <si>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</si>
  <si>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</si>
  <si>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</si>
  <si>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</si>
  <si>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</si>
  <si>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</si>
  <si>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</si>
  <si>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</si>
  <si>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</si>
  <si>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</si>
  <si>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</si>
  <si>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</si>
  <si>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</si>
  <si>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</si>
  <si>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</si>
  <si>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</si>
  <si>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</si>
  <si>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</si>
  <si>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</si>
  <si>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</si>
  <si>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</si>
  <si>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</si>
  <si>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</si>
  <si>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</si>
  <si>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</si>
  <si>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</si>
  <si>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</si>
  <si>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</si>
  <si>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</si>
  <si>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</si>
  <si>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</si>
  <si>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</si>
  <si>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</si>
  <si>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</si>
  <si>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</si>
  <si>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</si>
  <si>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</si>
  <si>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</si>
  <si>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</si>
  <si>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</si>
  <si>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</si>
  <si>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</si>
  <si>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</si>
  <si>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</si>
  <si>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</si>
  <si>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</si>
  <si>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</si>
  <si>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</si>
  <si>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</si>
  <si>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</si>
  <si>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</si>
  <si>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</si>
  <si>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</si>
  <si>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</si>
  <si>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</si>
  <si>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</si>
  <si>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</si>
  <si>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</si>
  <si>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</si>
  <si>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</si>
  <si>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</si>
  <si>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</si>
  <si>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</si>
  <si>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</si>
  <si>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</si>
  <si>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</si>
  <si>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</si>
  <si>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</si>
  <si>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</si>
  <si>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</si>
  <si>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</si>
  <si>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</si>
  <si>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</si>
  <si>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</si>
  <si>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</si>
  <si>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</si>
  <si>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</si>
  <si>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</si>
  <si>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</si>
  <si>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</si>
  <si>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</si>
  <si>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</si>
  <si>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</si>
  <si>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</si>
  <si>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</si>
  <si>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</si>
  <si>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</si>
  <si>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</si>
  <si>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</si>
  <si>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</si>
  <si>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</si>
  <si>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</si>
  <si>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</si>
  <si>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</si>
  <si>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</si>
  <si>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</si>
  <si>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</si>
  <si>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</si>
  <si>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</si>
  <si>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</si>
  <si>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</si>
  <si>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</si>
  <si>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</si>
  <si>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</si>
  <si>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</si>
  <si>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</si>
  <si>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</si>
  <si>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</si>
  <si>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</si>
  <si>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</si>
  <si>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</si>
  <si>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</si>
  <si>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</si>
  <si>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</si>
  <si>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</si>
  <si>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</si>
  <si>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</si>
  <si>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</si>
  <si>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</si>
  <si>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</si>
  <si>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</si>
  <si>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</si>
  <si>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</si>
  <si>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</si>
  <si>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</si>
  <si>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</si>
  <si>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</si>
  <si>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</si>
  <si>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</si>
  <si>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</si>
  <si>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</si>
  <si>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</si>
  <si>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</si>
  <si>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</si>
  <si>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</si>
  <si>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</si>
  <si>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</si>
  <si>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</si>
  <si>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</si>
  <si>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</si>
  <si>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</si>
  <si>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</si>
  <si>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</si>
  <si>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</si>
  <si>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</si>
  <si>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</si>
  <si>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</si>
  <si>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</si>
  <si>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</si>
  <si>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</si>
  <si>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</si>
  <si>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</si>
  <si>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</si>
  <si>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</si>
  <si>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</si>
  <si>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</si>
  <si>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</si>
  <si>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</si>
  <si>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</si>
  <si>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</si>
  <si>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</si>
  <si>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</si>
  <si>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</si>
  <si>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</si>
  <si>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</si>
  <si>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</si>
  <si>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</si>
  <si>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</si>
  <si>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</si>
  <si>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</si>
  <si>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</si>
  <si>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</si>
  <si>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</si>
  <si>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</si>
  <si>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</si>
  <si>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</si>
  <si>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</si>
  <si>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</si>
  <si>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</si>
  <si>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</si>
  <si>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</si>
  <si>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</si>
  <si>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</si>
  <si>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</si>
  <si>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</si>
  <si>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</si>
  <si>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</si>
  <si>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</si>
  <si>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</si>
  <si>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</si>
  <si>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</si>
  <si>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</si>
  <si>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</si>
  <si>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</si>
  <si>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</si>
  <si>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</si>
  <si>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</si>
  <si>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</si>
  <si>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</si>
  <si>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</si>
  <si>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</si>
  <si>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</si>
  <si>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</si>
  <si>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</si>
  <si>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</si>
  <si>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</si>
  <si>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</si>
  <si>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</si>
  <si>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</si>
  <si>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</si>
  <si>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</si>
  <si>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</si>
  <si>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</si>
  <si>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</si>
  <si>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</si>
  <si>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</si>
  <si>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</si>
  <si>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</si>
  <si>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</si>
  <si>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</si>
  <si>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</si>
  <si>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</si>
  <si>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</si>
  <si>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</si>
  <si>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</si>
  <si>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</si>
  <si>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</si>
  <si>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</si>
  <si>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</si>
  <si>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</si>
  <si>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</si>
  <si>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</si>
  <si>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</si>
  <si>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</si>
  <si>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</si>
  <si>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</si>
  <si>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</si>
  <si>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</si>
  <si>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</si>
  <si>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</si>
  <si>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</si>
  <si>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</si>
  <si>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</si>
  <si>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</si>
  <si>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</si>
  <si>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</si>
  <si>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</si>
  <si>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</si>
  <si>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</si>
  <si>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</si>
  <si>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</si>
  <si>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</si>
  <si>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</si>
  <si>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</si>
  <si>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</si>
  <si>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</si>
  <si>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</si>
  <si>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</si>
  <si>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</si>
  <si>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</si>
  <si>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</si>
  <si>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</si>
  <si>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</si>
  <si>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</si>
  <si>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</si>
  <si>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</si>
  <si>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</si>
  <si>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</si>
  <si>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</si>
  <si>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</si>
  <si>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</si>
  <si>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</si>
  <si>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</si>
  <si>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</si>
  <si>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</si>
  <si>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</si>
  <si>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</si>
  <si>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</si>
  <si>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</si>
  <si>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</si>
  <si>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</si>
  <si>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</si>
  <si>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</si>
  <si>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</si>
  <si>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</si>
  <si>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</si>
  <si>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</si>
  <si>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</si>
  <si>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</si>
  <si>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</si>
  <si>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</si>
  <si>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</si>
  <si>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</si>
  <si>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</si>
  <si>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</si>
  <si>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</si>
  <si>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</si>
  <si>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</si>
  <si>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</si>
  <si>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</si>
  <si>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</si>
  <si>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</si>
  <si>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</si>
  <si>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</si>
  <si>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</si>
  <si>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</si>
  <si>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</si>
  <si>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</si>
  <si>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</si>
  <si>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</si>
  <si>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</si>
  <si>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</si>
  <si>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</si>
  <si>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</si>
  <si>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</si>
  <si>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</si>
  <si>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</si>
  <si>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</si>
  <si>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</si>
  <si>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</si>
  <si>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</si>
  <si>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</si>
  <si>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</si>
  <si>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</si>
  <si>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</si>
  <si>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</si>
  <si>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</si>
  <si>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</si>
  <si>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</si>
  <si>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</si>
  <si>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</si>
  <si>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</si>
  <si>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</si>
  <si>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</si>
  <si>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</si>
  <si>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</si>
  <si>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</si>
  <si>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</si>
  <si>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</si>
  <si>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</si>
  <si>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</si>
  <si>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</si>
  <si>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</si>
  <si>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</si>
  <si>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</si>
  <si>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</si>
  <si>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</si>
  <si>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</si>
  <si>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</si>
  <si>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</si>
  <si>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</si>
  <si>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</si>
  <si>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</si>
  <si>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</si>
  <si>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</si>
  <si>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</si>
  <si>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</si>
  <si>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</si>
  <si>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</si>
  <si>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</si>
  <si>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</si>
  <si>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</si>
  <si>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</si>
  <si>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</si>
  <si>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</si>
  <si>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</si>
  <si>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</si>
  <si>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</si>
  <si>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</si>
  <si>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</si>
  <si>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</si>
  <si>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</si>
  <si>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</si>
  <si>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</si>
  <si>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</si>
  <si>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</si>
  <si>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</si>
  <si>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</si>
  <si>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</si>
  <si>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</si>
  <si>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</si>
  <si>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</si>
  <si>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</si>
  <si>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</si>
  <si>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</si>
  <si>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</si>
  <si>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</si>
  <si>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</si>
  <si>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</si>
  <si>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</si>
  <si>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</si>
  <si>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</si>
  <si>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</si>
  <si>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</si>
  <si>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</si>
  <si>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</si>
  <si>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</si>
  <si>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</si>
  <si>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</si>
  <si>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</si>
  <si>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</si>
  <si>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</si>
  <si>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</si>
  <si>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</si>
  <si>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</si>
  <si>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</si>
  <si>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</si>
  <si>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</si>
  <si>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</si>
  <si>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</si>
  <si>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</si>
  <si>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</si>
  <si>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</si>
  <si>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</si>
  <si>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</si>
  <si>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</si>
  <si>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</si>
  <si>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</si>
  <si>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</si>
  <si>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</si>
  <si>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</si>
  <si>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</si>
  <si>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</si>
  <si>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</si>
  <si>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</si>
  <si>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</si>
  <si>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</si>
  <si>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</si>
  <si>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</si>
  <si>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</si>
  <si>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</si>
  <si>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</si>
  <si>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</si>
  <si>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</si>
  <si>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</si>
  <si>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</si>
  <si>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</si>
  <si>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</si>
  <si>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</si>
  <si>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</si>
  <si>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</si>
  <si>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</si>
  <si>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</si>
  <si>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</si>
  <si>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</si>
  <si>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</si>
  <si>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</si>
  <si>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</si>
  <si>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</si>
  <si>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</si>
  <si>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</si>
  <si>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</si>
  <si>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</si>
  <si>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</si>
  <si>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</si>
  <si>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</si>
  <si>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</si>
  <si>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</si>
  <si>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</si>
  <si>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</si>
  <si>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</si>
  <si>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</si>
  <si>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</si>
  <si>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</si>
  <si>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</si>
  <si>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</si>
  <si>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</si>
  <si>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</si>
  <si>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</si>
  <si>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</si>
  <si>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</si>
  <si>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</si>
  <si>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</si>
  <si>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</si>
  <si>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</si>
  <si>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</si>
  <si>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</si>
  <si>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</si>
  <si>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</si>
  <si>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</si>
  <si>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</si>
  <si>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</si>
  <si>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</si>
  <si>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</si>
  <si>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</si>
  <si>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</si>
  <si>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</si>
  <si>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</si>
  <si>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</si>
  <si>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</si>
  <si>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</si>
  <si>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</si>
  <si>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</si>
  <si>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</si>
  <si>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</si>
  <si>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</si>
  <si>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</si>
  <si>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</si>
  <si>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</si>
  <si>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</si>
  <si>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</si>
  <si>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</si>
  <si>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</si>
  <si>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</si>
  <si>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</si>
  <si>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</si>
  <si>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</si>
  <si>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</si>
  <si>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</si>
  <si>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</si>
  <si>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</si>
  <si>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</si>
  <si>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</si>
  <si>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</si>
  <si>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</si>
  <si>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</si>
  <si>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</si>
  <si>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</si>
  <si>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</si>
  <si>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</si>
  <si>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</si>
  <si>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</si>
  <si>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</si>
  <si>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</si>
  <si>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</si>
  <si>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</si>
  <si>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</si>
  <si>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</si>
  <si>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</si>
  <si>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</si>
  <si>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</si>
  <si>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</si>
  <si>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</si>
  <si>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</si>
  <si>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</si>
  <si>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</si>
  <si>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</si>
  <si>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</si>
  <si>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</si>
  <si>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</si>
  <si>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</si>
  <si>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</si>
  <si>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</si>
  <si>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</si>
  <si>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</si>
  <si>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</si>
  <si>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</si>
  <si>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</si>
  <si>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</si>
  <si>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</si>
  <si>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</si>
  <si>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</si>
  <si>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</si>
  <si>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</si>
  <si>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</si>
  <si>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</si>
  <si>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</si>
  <si>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</si>
  <si>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</si>
  <si>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</si>
  <si>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</si>
  <si>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</si>
  <si>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</si>
  <si>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</si>
  <si>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</si>
  <si>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</si>
  <si>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</si>
  <si>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</si>
  <si>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</si>
  <si>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</si>
  <si>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</si>
  <si>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</si>
  <si>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</si>
  <si>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</si>
  <si>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</si>
  <si>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</si>
  <si>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</si>
  <si>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</si>
  <si>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</si>
  <si>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</si>
  <si>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</si>
  <si>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</si>
  <si>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</si>
  <si>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</si>
  <si>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</si>
  <si>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</si>
  <si>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</si>
  <si>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</si>
  <si>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</si>
  <si>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</si>
  <si>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</si>
  <si>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</si>
  <si>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</si>
  <si>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</si>
  <si>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</si>
  <si>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</si>
  <si>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</si>
  <si>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</si>
  <si>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</si>
  <si>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</si>
  <si>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</si>
  <si>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</si>
  <si>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</si>
  <si>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</si>
  <si>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</si>
  <si>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</si>
  <si>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</si>
  <si>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</si>
  <si>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</si>
  <si>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</si>
  <si>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</si>
  <si>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</si>
  <si>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</si>
  <si>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</si>
  <si>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</si>
  <si>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</si>
  <si>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</si>
  <si>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</si>
  <si>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</si>
  <si>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</si>
  <si>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</si>
  <si>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</si>
  <si>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</si>
  <si>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</si>
  <si>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</si>
  <si>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</si>
  <si>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</si>
  <si>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</si>
  <si>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</si>
  <si>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</si>
  <si>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</si>
  <si>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</si>
  <si>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</si>
  <si>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</si>
  <si>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</si>
  <si>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</si>
  <si>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</si>
  <si>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</si>
  <si>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</si>
  <si>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</si>
  <si>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</si>
  <si>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</si>
  <si>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</si>
  <si>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</si>
  <si>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</si>
  <si>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</si>
  <si>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</si>
  <si>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</si>
  <si>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</si>
  <si>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</si>
  <si>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</si>
  <si>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</si>
  <si>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</si>
  <si>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</si>
  <si>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</si>
  <si>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</si>
  <si>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</si>
  <si>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</si>
  <si>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</si>
  <si>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</si>
  <si>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</si>
  <si>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</si>
  <si>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</si>
  <si>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</si>
  <si>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</si>
  <si>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</si>
  <si>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</si>
  <si>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</si>
  <si>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</si>
  <si>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</si>
  <si>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</si>
  <si>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</si>
  <si>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</si>
  <si>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</si>
  <si>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</si>
  <si>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</si>
  <si>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</si>
  <si>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</si>
  <si>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</si>
  <si>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</si>
  <si>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</si>
  <si>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</si>
  <si>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</si>
  <si>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</si>
  <si>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</si>
  <si>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</si>
  <si>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</si>
  <si>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</si>
  <si>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</si>
  <si>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</si>
  <si>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</si>
  <si>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</si>
  <si>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</si>
  <si>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</si>
  <si>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</si>
  <si>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</si>
  <si>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</si>
  <si>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</si>
  <si>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</si>
  <si>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</si>
  <si>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</si>
  <si>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</si>
  <si>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</si>
  <si>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</si>
  <si>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</si>
  <si>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</si>
  <si>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</si>
  <si>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</si>
  <si>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</si>
  <si>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</si>
  <si>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</si>
  <si>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</si>
  <si>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</si>
  <si>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</si>
  <si>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</si>
  <si>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</si>
  <si>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</si>
  <si>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</si>
  <si>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</si>
  <si>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</si>
  <si>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</si>
  <si>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</si>
  <si>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</si>
  <si>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</si>
  <si>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</si>
  <si>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</si>
  <si>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</si>
  <si>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</si>
  <si>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</si>
  <si>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</si>
  <si>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</si>
  <si>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</si>
  <si>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</si>
  <si>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</si>
  <si>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</si>
  <si>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</si>
  <si>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</si>
  <si>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</si>
  <si>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</si>
  <si>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</si>
  <si>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</si>
  <si>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</si>
  <si>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</si>
  <si>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</si>
  <si>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</si>
  <si>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</si>
  <si>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</si>
  <si>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</si>
  <si>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</si>
  <si>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</si>
  <si>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</si>
  <si>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</si>
  <si>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</si>
  <si>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</si>
  <si>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</si>
  <si>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</si>
  <si>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</si>
  <si>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</si>
  <si>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</si>
  <si>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</si>
  <si>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</si>
  <si>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</si>
  <si>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</si>
  <si>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</si>
  <si>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</si>
  <si>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</si>
  <si>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</si>
  <si>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</si>
  <si>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</si>
  <si>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</si>
  <si>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</si>
  <si>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</si>
  <si>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</si>
  <si>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</si>
  <si>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</si>
  <si>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</si>
  <si>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</si>
  <si>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</si>
  <si>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</si>
  <si>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</si>
  <si>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</si>
  <si>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</si>
  <si>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</si>
  <si>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</si>
  <si>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</si>
  <si>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</si>
  <si>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</si>
  <si>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</si>
  <si>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</si>
  <si>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</si>
  <si>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</si>
  <si>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</si>
  <si>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</si>
  <si>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</si>
  <si>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</si>
  <si>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</si>
  <si>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</si>
  <si>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</si>
  <si>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</si>
  <si>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</si>
  <si>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</si>
  <si>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</si>
  <si>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</si>
  <si>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</si>
  <si>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</si>
  <si>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</si>
  <si>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</si>
  <si>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</si>
  <si>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</si>
  <si>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</si>
  <si>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</si>
  <si>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</si>
  <si>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</si>
  <si>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</si>
  <si>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</si>
  <si>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</si>
  <si>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</si>
  <si>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</si>
  <si>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</si>
  <si>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</si>
  <si>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</si>
  <si>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</si>
  <si>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</si>
  <si>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</si>
  <si>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</si>
  <si>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</si>
  <si>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</si>
  <si>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</si>
  <si>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</si>
  <si>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</si>
  <si>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</si>
  <si>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</si>
  <si>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</si>
  <si>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</si>
  <si>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</si>
  <si>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</si>
  <si>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</si>
  <si>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</si>
  <si>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</si>
  <si>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</si>
  <si>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</si>
  <si>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</si>
  <si>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</si>
  <si>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</si>
  <si>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</si>
  <si>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</si>
  <si>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</si>
  <si>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</si>
  <si>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</si>
  <si>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</si>
  <si>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</si>
  <si>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</si>
  <si>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</si>
  <si>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</si>
  <si>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</si>
  <si>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</si>
  <si>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</si>
  <si>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</si>
  <si>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</si>
  <si>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</si>
  <si>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</si>
  <si>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</si>
  <si>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</si>
  <si>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</si>
  <si>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</si>
  <si>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</si>
  <si>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</si>
  <si>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</si>
  <si>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</si>
  <si>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</si>
  <si>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</si>
  <si>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</si>
  <si>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</si>
  <si>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</si>
  <si>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</si>
  <si>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</si>
  <si>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</si>
  <si>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</si>
  <si>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</si>
  <si>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</si>
  <si>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</si>
  <si>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</si>
  <si>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</si>
  <si>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</si>
  <si>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</si>
  <si>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</si>
  <si>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</si>
  <si>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</si>
  <si>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</si>
  <si>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</si>
  <si>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</si>
  <si>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</si>
  <si>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</si>
  <si>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</si>
  <si>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</si>
  <si>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</si>
  <si>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</si>
  <si>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</si>
  <si>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</si>
  <si>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</si>
  <si>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</si>
  <si>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</si>
  <si>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</si>
  <si>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</si>
  <si>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</si>
  <si>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</si>
  <si>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</si>
  <si>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</si>
  <si>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</si>
  <si>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</si>
  <si>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</si>
  <si>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</si>
  <si>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</si>
  <si>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</si>
  <si>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</si>
  <si>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</si>
  <si>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</si>
  <si>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</si>
  <si>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</si>
  <si>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</si>
  <si>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</si>
  <si>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</si>
  <si>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</si>
  <si>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</si>
  <si>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</si>
  <si>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</si>
  <si>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</si>
  <si>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</si>
  <si>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</si>
  <si>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</si>
  <si>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</si>
  <si>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</si>
  <si>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</si>
  <si>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</si>
  <si>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</si>
  <si>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</si>
  <si>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</si>
  <si>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</si>
  <si>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</si>
  <si>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</si>
  <si>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</si>
  <si>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</si>
  <si>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</si>
  <si>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</si>
  <si>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</si>
  <si>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</si>
  <si>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</si>
  <si>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</si>
  <si>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</si>
  <si>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</si>
  <si>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</si>
  <si>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</si>
  <si>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</si>
  <si>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</si>
  <si>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</si>
  <si>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</si>
  <si>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</si>
  <si>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</si>
  <si>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</si>
  <si>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</si>
  <si>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</si>
  <si>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</si>
  <si>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</si>
  <si>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</si>
  <si>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</si>
  <si>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</si>
  <si>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</si>
  <si>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</si>
  <si>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</si>
  <si>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</si>
  <si>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</si>
  <si>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</si>
  <si>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</si>
  <si>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</si>
  <si>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</si>
  <si>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</si>
  <si>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</si>
  <si>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</si>
  <si>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</si>
  <si>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</si>
  <si>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</si>
  <si>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</si>
  <si>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</si>
  <si>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</si>
  <si>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</si>
  <si>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</si>
  <si>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</si>
  <si>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</si>
  <si>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</si>
  <si>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</si>
  <si>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</si>
  <si>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</si>
  <si>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</si>
  <si>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</si>
  <si>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</si>
  <si>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</si>
  <si>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</si>
  <si>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</si>
  <si>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</si>
  <si>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</si>
  <si>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</si>
  <si>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</si>
  <si>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</si>
  <si>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</si>
  <si>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</si>
  <si>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</si>
  <si>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</si>
  <si>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</si>
  <si>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</si>
  <si>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</si>
  <si>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</si>
  <si>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</si>
  <si>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</si>
  <si>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</si>
  <si>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</si>
  <si>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</si>
  <si>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</si>
  <si>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</si>
  <si>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</si>
  <si>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</si>
  <si>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</si>
  <si>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</si>
  <si>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</si>
  <si>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</si>
  <si>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</si>
  <si>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</si>
  <si>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</si>
  <si>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</si>
  <si>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</si>
  <si>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</si>
  <si>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</si>
  <si>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</si>
  <si>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</si>
  <si>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</si>
  <si>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</si>
  <si>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</si>
  <si>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</si>
  <si>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</si>
  <si>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</si>
  <si>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</si>
  <si>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</si>
  <si>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</si>
  <si>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</si>
  <si>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</si>
  <si>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</si>
  <si>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</si>
  <si>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</si>
  <si>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</si>
  <si>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</si>
  <si>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</si>
  <si>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</si>
  <si>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</si>
  <si>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</si>
  <si>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</si>
  <si>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</si>
  <si>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</si>
  <si>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</si>
  <si>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</si>
  <si>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</si>
  <si>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</si>
  <si>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</si>
  <si>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</si>
  <si>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</si>
  <si>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</si>
  <si>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</si>
  <si>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</si>
  <si>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</si>
  <si>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</si>
  <si>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</si>
  <si>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</si>
  <si>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</si>
  <si>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</si>
  <si>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</si>
  <si>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</si>
  <si>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</si>
  <si>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</si>
  <si>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</si>
  <si>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</si>
  <si>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</si>
  <si>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</si>
  <si>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</si>
  <si>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</si>
  <si>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</si>
  <si>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</si>
  <si>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</si>
  <si>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</si>
  <si>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</si>
  <si>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</si>
  <si>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</si>
  <si>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</si>
  <si>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</si>
  <si>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</si>
  <si>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</si>
  <si>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</si>
  <si>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</si>
  <si>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</si>
  <si>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</si>
  <si>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</si>
  <si>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</si>
  <si>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</si>
  <si>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</si>
  <si>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</si>
  <si>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</si>
  <si>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</si>
  <si>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</si>
  <si>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</si>
  <si>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</si>
  <si>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</si>
  <si>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</si>
  <si>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</si>
  <si>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</si>
  <si>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</si>
  <si>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</si>
  <si>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</si>
  <si>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</si>
  <si>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</si>
  <si>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</si>
  <si>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</si>
  <si>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</si>
  <si>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</si>
  <si>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</si>
  <si>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</si>
  <si>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</si>
  <si>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</si>
  <si>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</si>
  <si>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</si>
  <si>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</si>
  <si>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</si>
  <si>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</si>
  <si>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</si>
  <si>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</si>
  <si>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</si>
  <si>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</si>
  <si>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</si>
  <si>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</si>
  <si>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</si>
  <si>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</si>
  <si>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</si>
  <si>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</si>
  <si>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</si>
  <si>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</si>
  <si>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</si>
  <si>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</si>
  <si>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</si>
  <si>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</si>
  <si>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</si>
  <si>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</si>
  <si>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</si>
  <si>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</si>
  <si>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</si>
  <si>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</si>
  <si>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</si>
  <si>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</si>
  <si>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</si>
  <si>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</si>
  <si>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</si>
  <si>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</si>
  <si>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</si>
  <si>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</si>
  <si>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</si>
  <si>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</si>
  <si>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</si>
  <si>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</si>
  <si>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</si>
  <si>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</si>
  <si>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</si>
  <si>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</si>
  <si>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</si>
  <si>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</si>
  <si>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</si>
  <si>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</si>
  <si>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</si>
  <si>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</si>
  <si>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</si>
  <si>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</si>
  <si>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</si>
  <si>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</si>
  <si>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</si>
  <si>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</si>
  <si>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</si>
  <si>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</si>
  <si>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</si>
  <si>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</si>
  <si>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</si>
  <si>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</si>
  <si>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</si>
  <si>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</si>
  <si>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</si>
  <si>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</si>
  <si>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</si>
  <si>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</si>
  <si>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</si>
  <si>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</si>
  <si>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</si>
  <si>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</si>
  <si>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</si>
  <si>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</si>
  <si>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</si>
  <si>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</si>
  <si>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</si>
  <si>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</si>
  <si>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</si>
  <si>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</si>
  <si>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</si>
  <si>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</si>
  <si>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</si>
  <si>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</si>
  <si>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</si>
  <si>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</si>
  <si>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</si>
  <si>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</si>
  <si>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</si>
  <si>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</si>
  <si>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</si>
  <si>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</si>
  <si>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</si>
  <si>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</si>
  <si>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</si>
  <si>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</si>
  <si>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</si>
  <si>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</si>
  <si>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</si>
  <si>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</si>
  <si>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</si>
  <si>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</si>
  <si>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</si>
  <si>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</si>
  <si>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</si>
  <si>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</si>
  <si>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</si>
  <si>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</si>
  <si>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</si>
  <si>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</si>
  <si>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</si>
  <si>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</si>
  <si>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</si>
  <si>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</si>
  <si>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</si>
  <si>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</si>
  <si>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</si>
  <si>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</si>
  <si>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</si>
  <si>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</si>
  <si>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</si>
  <si>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</si>
  <si>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</si>
  <si>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</si>
  <si>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</si>
  <si>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</si>
  <si>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</si>
  <si>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</si>
  <si>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</si>
  <si>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</si>
  <si>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</si>
  <si>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</si>
  <si>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</si>
  <si>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</si>
  <si>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</si>
  <si>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</si>
  <si>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</si>
  <si>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</si>
  <si>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</si>
  <si>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</si>
  <si>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</si>
  <si>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</si>
  <si>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</si>
  <si>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</si>
  <si>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</si>
  <si>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</si>
  <si>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</si>
  <si>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</si>
  <si>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</si>
  <si>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</si>
  <si>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</si>
  <si>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</si>
  <si>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</si>
  <si>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</si>
  <si>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</si>
  <si>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</si>
  <si>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</si>
  <si>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</si>
  <si>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</si>
  <si>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</si>
  <si>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</si>
  <si>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</si>
  <si>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</si>
  <si>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</si>
  <si>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</si>
  <si>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</si>
  <si>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</si>
  <si>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</si>
  <si>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</si>
  <si>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</si>
  <si>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</si>
  <si>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</si>
  <si>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</si>
  <si>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</si>
  <si>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</si>
  <si>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</si>
  <si>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</si>
  <si>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</si>
  <si>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</si>
  <si>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</si>
  <si>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</si>
  <si>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</si>
  <si>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</si>
  <si>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</si>
  <si>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</si>
  <si>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</si>
  <si>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</si>
  <si>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</si>
  <si>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</si>
  <si>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</si>
  <si>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</si>
  <si>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</si>
  <si>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</si>
  <si>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</si>
  <si>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</si>
  <si>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</si>
  <si>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</si>
  <si>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</si>
  <si>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</si>
  <si>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</si>
  <si>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</si>
  <si>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</si>
  <si>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</si>
  <si>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</si>
  <si>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</si>
  <si>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</si>
  <si>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</si>
  <si>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</si>
  <si>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</si>
  <si>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</si>
  <si>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</si>
  <si>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</si>
  <si>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</si>
  <si>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</si>
  <si>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</si>
  <si>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</si>
  <si>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</si>
  <si>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</si>
  <si>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</si>
  <si>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</si>
  <si>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</si>
  <si>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</si>
  <si>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</si>
  <si>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</si>
  <si>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</si>
  <si>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</si>
  <si>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</si>
  <si>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</si>
  <si>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</si>
  <si>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</si>
  <si>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</si>
  <si>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</si>
  <si>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</si>
  <si>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</si>
  <si>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</si>
  <si>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</si>
  <si>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</si>
  <si>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</si>
  <si>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</si>
  <si>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</si>
  <si>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</si>
  <si>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</si>
  <si>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</si>
  <si>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</si>
  <si>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</si>
  <si>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</si>
  <si>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</si>
  <si>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</si>
  <si>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</si>
  <si>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</si>
  <si>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</si>
  <si>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</si>
  <si>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</si>
  <si>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</si>
  <si>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</si>
  <si>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</si>
  <si>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</si>
  <si>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</si>
  <si>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</si>
  <si>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</si>
  <si>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</si>
  <si>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</si>
  <si>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</si>
  <si>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</si>
  <si>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</si>
  <si>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</si>
  <si>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</si>
  <si>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</si>
  <si>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</si>
  <si>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</si>
  <si>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</si>
  <si>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</si>
  <si>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</si>
  <si>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</si>
  <si>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</si>
  <si>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</si>
  <si>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</si>
  <si>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</si>
  <si>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</si>
  <si>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</si>
  <si>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</si>
  <si>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</si>
  <si>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</si>
  <si>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</si>
  <si>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</si>
  <si>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</si>
  <si>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</si>
  <si>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</si>
  <si>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</si>
  <si>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</si>
  <si>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</si>
  <si>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</si>
  <si>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</si>
  <si>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</si>
  <si>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</si>
  <si>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</si>
  <si>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</si>
  <si>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</si>
  <si>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</si>
  <si>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</si>
  <si>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</si>
  <si>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</si>
  <si>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</si>
  <si>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</si>
  <si>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</si>
  <si>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</si>
  <si>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</si>
  <si>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</si>
  <si>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</si>
  <si>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</si>
  <si>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</si>
  <si>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</si>
  <si>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</si>
  <si>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</si>
  <si>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</si>
  <si>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</si>
  <si>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</si>
  <si>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</si>
  <si>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</si>
  <si>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</si>
  <si>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</si>
  <si>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</si>
  <si>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</si>
  <si>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</si>
  <si>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</si>
  <si>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</si>
  <si>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</si>
  <si>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</si>
  <si>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</si>
  <si>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</si>
  <si>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</si>
  <si>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</si>
  <si>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</si>
  <si>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</si>
  <si>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</si>
  <si>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</si>
  <si>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</si>
  <si>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</si>
  <si>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</si>
  <si>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</si>
  <si>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</si>
  <si>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</si>
  <si>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</si>
  <si>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</si>
  <si>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</si>
  <si>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</si>
  <si>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</si>
  <si>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</si>
  <si>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</si>
  <si>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</si>
  <si>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</si>
  <si>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</si>
  <si>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</si>
  <si>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</si>
  <si>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</si>
  <si>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</si>
  <si>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</si>
  <si>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</si>
  <si>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</si>
  <si>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</si>
  <si>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</si>
  <si>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</si>
  <si>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</si>
  <si>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</si>
  <si>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</si>
  <si>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</si>
  <si>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</si>
  <si>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</si>
  <si>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</si>
  <si>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</si>
  <si>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</si>
  <si>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</si>
  <si>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</si>
  <si>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</si>
  <si>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</si>
  <si>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</si>
  <si>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</si>
  <si>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</si>
  <si>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</si>
  <si>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</si>
  <si>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</si>
  <si>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</si>
  <si>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</si>
  <si>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</si>
  <si>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</si>
  <si>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</si>
  <si>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</si>
  <si>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</si>
  <si>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</si>
  <si>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</si>
  <si>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</si>
  <si>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</si>
  <si>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</si>
  <si>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</si>
  <si>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</si>
  <si>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</si>
  <si>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</si>
  <si>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</si>
  <si>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</si>
  <si>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</si>
  <si>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</si>
  <si>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</si>
  <si>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</si>
  <si>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</si>
  <si>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</si>
  <si>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</si>
  <si>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</si>
  <si>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</si>
  <si>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</si>
  <si>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</si>
  <si>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</si>
  <si>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</si>
  <si>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</si>
  <si>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</si>
  <si>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</si>
  <si>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</si>
  <si>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</si>
  <si>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</si>
  <si>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</si>
  <si>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</si>
  <si>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</si>
  <si>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</si>
  <si>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</si>
  <si>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</si>
  <si>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</si>
  <si>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</si>
  <si>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</si>
  <si>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</si>
  <si>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</si>
  <si>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</si>
  <si>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</si>
  <si>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</si>
  <si>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</si>
  <si>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</si>
  <si>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</si>
  <si>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</si>
  <si>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</si>
  <si>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</si>
  <si>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</si>
  <si>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</si>
  <si>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</si>
  <si>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</si>
  <si>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</si>
  <si>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</si>
  <si>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</si>
  <si>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</si>
  <si>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</si>
  <si>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</si>
  <si>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</si>
  <si>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</si>
  <si>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</si>
  <si>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</si>
  <si>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</si>
  <si>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</si>
  <si>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</si>
  <si>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</si>
  <si>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</si>
  <si>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</si>
  <si>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</si>
  <si>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</si>
  <si>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</si>
  <si>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</si>
  <si>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</si>
  <si>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</si>
  <si>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</si>
  <si>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</si>
  <si>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</si>
  <si>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</si>
  <si>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</si>
  <si>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</si>
  <si>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</si>
  <si>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</si>
  <si>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</si>
  <si>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</si>
  <si>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</si>
  <si>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</si>
  <si>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</si>
  <si>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</si>
  <si>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</si>
  <si>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</si>
  <si>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</si>
  <si>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</si>
  <si>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</si>
  <si>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</si>
  <si>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</si>
  <si>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</si>
  <si>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</si>
  <si>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</si>
  <si>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</si>
  <si>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</si>
  <si>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</si>
  <si>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</si>
  <si>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</si>
  <si>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</si>
  <si>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</si>
  <si>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</si>
  <si>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</si>
  <si>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</si>
  <si>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</si>
  <si>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</si>
  <si>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</si>
  <si>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</si>
  <si>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</si>
  <si>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</si>
  <si>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</si>
  <si>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</si>
  <si>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</si>
  <si>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</si>
  <si>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</si>
  <si>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</si>
  <si>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</si>
  <si>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</si>
  <si>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</si>
  <si>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</si>
  <si>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</si>
  <si>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</si>
  <si>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</si>
  <si>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</si>
  <si>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</si>
  <si>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</si>
  <si>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</si>
  <si>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</si>
  <si>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</si>
  <si>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</si>
  <si>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</si>
  <si>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</si>
  <si>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</si>
  <si>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</si>
  <si>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</si>
  <si>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</si>
  <si>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</si>
  <si>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</si>
  <si>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</si>
  <si>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</si>
  <si>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</si>
  <si>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</si>
  <si>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</si>
  <si>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</si>
  <si>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</si>
  <si>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</si>
  <si>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</si>
  <si>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</si>
  <si>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</si>
  <si>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</si>
  <si>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</si>
  <si>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</si>
  <si>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</si>
  <si>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</si>
  <si>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</si>
  <si>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</si>
  <si>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</si>
  <si>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</si>
  <si>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</si>
  <si>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</si>
  <si>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</si>
  <si>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</si>
  <si>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</si>
  <si>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</si>
  <si>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</si>
  <si>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</si>
  <si>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</si>
  <si>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</si>
  <si>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</si>
  <si>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</si>
  <si>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</si>
  <si>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</si>
  <si>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</si>
  <si>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</si>
  <si>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</si>
  <si>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</si>
  <si>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</si>
  <si>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</si>
  <si>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</si>
  <si>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</si>
  <si>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</si>
  <si>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</si>
  <si>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</si>
  <si>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</si>
  <si>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</si>
  <si>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</si>
  <si>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</si>
  <si>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</si>
  <si>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</si>
  <si>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</si>
  <si>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</si>
  <si>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</si>
  <si>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</si>
  <si>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</si>
  <si>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</si>
  <si>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</si>
  <si>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</si>
  <si>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</si>
  <si>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</si>
  <si>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</si>
  <si>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</si>
  <si>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</si>
  <si>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</si>
  <si>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</si>
  <si>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</si>
  <si>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</si>
  <si>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</si>
  <si>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</si>
  <si>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</si>
  <si>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</si>
  <si>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</si>
  <si>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</si>
  <si>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</si>
  <si>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</si>
  <si>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</si>
  <si>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</si>
  <si>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</si>
  <si>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</si>
  <si>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</si>
  <si>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</si>
  <si>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</si>
  <si>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</si>
  <si>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</si>
  <si>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</si>
  <si>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</si>
  <si>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</si>
  <si>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</si>
  <si>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</si>
  <si>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</si>
  <si>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</si>
  <si>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</si>
  <si>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</si>
  <si>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</si>
  <si>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</si>
  <si>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</si>
  <si>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</si>
  <si>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</si>
  <si>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</si>
  <si>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</si>
  <si>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</si>
  <si>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</si>
  <si>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</si>
  <si>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</si>
  <si>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</si>
  <si>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</si>
  <si>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</si>
  <si>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</si>
  <si>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</si>
  <si>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</si>
  <si>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</si>
  <si>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</si>
  <si>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</si>
  <si>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</si>
  <si>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</si>
  <si>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</si>
  <si>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</si>
  <si>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</si>
  <si>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</si>
  <si>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</si>
  <si>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</si>
  <si>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</si>
  <si>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</si>
  <si>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</si>
  <si>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</si>
  <si>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</si>
  <si>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</si>
  <si>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</si>
  <si>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</si>
  <si>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</si>
  <si>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</si>
  <si>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</si>
  <si>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</si>
  <si>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</si>
  <si>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</si>
  <si>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</si>
  <si>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</si>
  <si>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</si>
  <si>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</si>
  <si>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</si>
  <si>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</si>
  <si>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</si>
  <si>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</si>
  <si>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</si>
  <si>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</si>
  <si>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</si>
  <si>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</si>
  <si>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</si>
  <si>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</si>
  <si>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</si>
  <si>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</si>
  <si>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</si>
  <si>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</si>
  <si>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</si>
  <si>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</si>
  <si>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</si>
  <si>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</si>
  <si>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</si>
  <si>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</si>
  <si>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</si>
  <si>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</si>
  <si>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</si>
  <si>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</si>
  <si>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</si>
  <si>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</si>
  <si>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</si>
  <si>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</si>
  <si>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</si>
  <si>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</si>
  <si>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</si>
  <si>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</si>
  <si>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</si>
  <si>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</si>
  <si>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</si>
  <si>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</si>
  <si>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</si>
  <si>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</si>
  <si>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</si>
  <si>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</si>
  <si>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</si>
  <si>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</si>
  <si>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</si>
  <si>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</si>
  <si>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</si>
  <si>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</si>
  <si>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</si>
  <si>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</si>
  <si>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</si>
  <si>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</si>
  <si>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</si>
  <si>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</si>
  <si>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</si>
  <si>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</si>
  <si>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</si>
  <si>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</si>
  <si>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</si>
  <si>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</si>
  <si>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</si>
  <si>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</si>
  <si>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</si>
  <si>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</si>
  <si>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</si>
  <si>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</si>
  <si>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</si>
  <si>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</si>
  <si>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</si>
  <si>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</si>
  <si>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</si>
  <si>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</si>
  <si>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</si>
  <si>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</si>
  <si>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</si>
  <si>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</si>
  <si>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</si>
  <si>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</si>
  <si>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</si>
  <si>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</si>
  <si>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</si>
  <si>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</si>
  <si>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</si>
  <si>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</si>
  <si>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</si>
  <si>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</si>
  <si>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</si>
  <si>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</si>
  <si>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</si>
  <si>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</si>
  <si>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</si>
  <si>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</si>
  <si>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</si>
  <si>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</si>
  <si>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</si>
  <si>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</si>
  <si>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</si>
  <si>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</si>
  <si>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</si>
  <si>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</si>
  <si>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</si>
  <si>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</si>
  <si>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</si>
  <si>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</si>
  <si>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</si>
  <si>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</si>
  <si>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</si>
  <si>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</si>
  <si>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</si>
  <si>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</si>
  <si>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</si>
  <si>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</si>
  <si>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</si>
  <si>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</si>
  <si>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</si>
  <si>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</si>
  <si>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</si>
  <si>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</si>
  <si>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</si>
  <si>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</si>
  <si>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</si>
  <si>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</si>
  <si>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</si>
  <si>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</si>
  <si>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</si>
  <si>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</si>
  <si>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</si>
  <si>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</si>
  <si>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</si>
  <si>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</si>
  <si>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</si>
  <si>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</si>
  <si>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</si>
  <si>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</si>
  <si>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</si>
  <si>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</si>
  <si>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</si>
  <si>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</si>
  <si>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</si>
  <si>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</si>
  <si>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</si>
  <si>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</si>
  <si>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</si>
  <si>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</si>
  <si>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</si>
  <si>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</si>
  <si>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</si>
  <si>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</si>
  <si>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</si>
  <si>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</si>
  <si>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</si>
  <si>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</si>
  <si>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</si>
  <si>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</si>
  <si>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</si>
  <si>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</si>
  <si>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</si>
  <si>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</si>
  <si>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</si>
  <si>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</si>
  <si>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</si>
  <si>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</si>
  <si>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</si>
  <si>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</si>
  <si>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</si>
  <si>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</si>
  <si>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</si>
  <si>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</si>
  <si>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</si>
  <si>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</si>
  <si>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</si>
  <si>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</si>
  <si>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</si>
  <si>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</si>
  <si>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</si>
  <si>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</si>
  <si>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</si>
  <si>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</si>
  <si>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</si>
  <si>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</si>
  <si>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</si>
  <si>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</si>
  <si>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</si>
  <si>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</si>
  <si>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</si>
  <si>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</si>
  <si>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</si>
  <si>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</si>
  <si>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</si>
  <si>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</si>
  <si>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</si>
  <si>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</si>
  <si>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</si>
  <si>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</si>
  <si>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</si>
  <si>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</si>
  <si>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</si>
  <si>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</si>
  <si>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</si>
  <si>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</si>
  <si>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</si>
  <si>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</si>
  <si>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</si>
  <si>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</si>
  <si>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</si>
  <si>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</si>
  <si>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</si>
  <si>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</si>
  <si>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</si>
  <si>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</si>
  <si>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</si>
  <si>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</si>
  <si>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</si>
  <si>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</si>
  <si>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</si>
  <si>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</si>
  <si>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</si>
  <si>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</si>
  <si>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</si>
  <si>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</si>
  <si>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</si>
  <si>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</si>
  <si>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</si>
  <si>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</si>
  <si>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</si>
  <si>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</si>
  <si>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</si>
  <si>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</si>
  <si>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</si>
  <si>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</si>
  <si>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</si>
  <si>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</si>
  <si>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</si>
  <si>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</si>
  <si>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</si>
  <si>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</si>
  <si>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</si>
  <si>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</si>
  <si>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</si>
  <si>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</si>
  <si>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</si>
  <si>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</si>
  <si>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</si>
  <si>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</si>
  <si>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</si>
  <si>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</si>
  <si>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</si>
  <si>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</si>
  <si>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</si>
  <si>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</si>
  <si>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</si>
  <si>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</si>
  <si>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</si>
  <si>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</si>
  <si>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</si>
  <si>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</si>
  <si>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</si>
  <si>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</si>
  <si>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</si>
  <si>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</si>
  <si>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</si>
  <si>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</si>
  <si>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</si>
  <si>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</si>
  <si>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</si>
  <si>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</si>
  <si>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</si>
  <si>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</si>
  <si>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</si>
  <si>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</si>
  <si>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</si>
  <si>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</si>
  <si>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</si>
  <si>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</si>
  <si>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</si>
  <si>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</si>
  <si>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</si>
  <si>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</si>
  <si>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</si>
  <si>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</si>
  <si>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</si>
  <si>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</si>
  <si>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</si>
  <si>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</si>
  <si>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</si>
  <si>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</si>
  <si>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</si>
  <si>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</si>
  <si>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</si>
  <si>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</si>
  <si>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</si>
  <si>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</si>
  <si>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</si>
  <si>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</si>
  <si>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</si>
  <si>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</si>
  <si>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</si>
  <si>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</si>
  <si>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</si>
  <si>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</si>
  <si>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</si>
  <si>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</si>
  <si>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</si>
  <si>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</si>
  <si>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</si>
  <si>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</si>
  <si>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</si>
  <si>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</si>
  <si>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</si>
  <si>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</si>
  <si>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</si>
  <si>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</si>
  <si>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</si>
  <si>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</si>
  <si>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</si>
  <si>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</si>
  <si>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</si>
  <si>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</si>
  <si>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</si>
  <si>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</si>
  <si>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</si>
  <si>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</si>
  <si>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</si>
  <si>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</si>
  <si>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</si>
  <si>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</si>
  <si>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</si>
  <si>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</si>
  <si>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</si>
  <si>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</si>
  <si>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</si>
  <si>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</si>
  <si>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</si>
  <si>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</si>
  <si>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</si>
  <si>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</si>
  <si>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</si>
  <si>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</si>
  <si>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</si>
  <si>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</si>
  <si>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</si>
  <si>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</si>
  <si>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</si>
  <si>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</si>
  <si>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</si>
  <si>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</si>
  <si>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</si>
  <si>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</si>
  <si>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</si>
  <si>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</si>
  <si>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</si>
  <si>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</si>
  <si>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</si>
  <si>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</si>
  <si>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</si>
  <si>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</si>
  <si>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</si>
  <si>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</si>
  <si>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</si>
  <si>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</si>
  <si>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</si>
  <si>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</si>
  <si>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</si>
  <si>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</si>
  <si>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</si>
  <si>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</si>
  <si>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</si>
  <si>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</si>
  <si>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</si>
  <si>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</si>
  <si>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</si>
  <si>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</si>
  <si>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</si>
  <si>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</si>
  <si>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</si>
  <si>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</si>
  <si>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</si>
  <si>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</si>
  <si>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</si>
  <si>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</si>
  <si>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</si>
  <si>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</si>
  <si>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</si>
  <si>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</si>
  <si>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</si>
  <si>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</si>
  <si>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</si>
  <si>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</si>
  <si>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</si>
  <si>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</si>
  <si>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</si>
  <si>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</si>
  <si>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</si>
  <si>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</si>
  <si>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</si>
  <si>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</si>
  <si>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</si>
  <si>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</si>
  <si>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</si>
  <si>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</si>
  <si>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</si>
  <si>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</si>
  <si>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</si>
  <si>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</si>
  <si>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</si>
  <si>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</si>
  <si>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</si>
  <si>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</si>
  <si>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</si>
  <si>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</si>
  <si>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</si>
  <si>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</si>
  <si>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</si>
  <si>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</si>
  <si>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</si>
  <si>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</si>
  <si>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</si>
  <si>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</si>
  <si>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</si>
  <si>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</si>
  <si>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</si>
  <si>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</si>
  <si>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</si>
  <si>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</si>
  <si>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</si>
  <si>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</si>
  <si>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</si>
  <si>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</si>
  <si>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</si>
  <si>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</si>
  <si>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</si>
  <si>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</si>
  <si>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</si>
  <si>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</si>
  <si>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</si>
  <si>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</si>
  <si>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</si>
  <si>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</si>
  <si>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</si>
  <si>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</si>
  <si>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</si>
  <si>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</si>
  <si>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</si>
  <si>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</si>
  <si>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</si>
  <si>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</si>
  <si>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</si>
  <si>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</si>
  <si>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</si>
  <si>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</si>
  <si>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</si>
  <si>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</si>
  <si>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</si>
  <si>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</si>
  <si>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</si>
  <si>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</si>
  <si>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</si>
  <si>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</si>
  <si>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</si>
  <si>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</si>
  <si>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</si>
  <si>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</si>
  <si>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</si>
  <si>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</si>
  <si>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</si>
  <si>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</si>
  <si>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</si>
  <si>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</si>
  <si>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</si>
  <si>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</si>
  <si>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</si>
  <si>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</si>
  <si>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</si>
  <si>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</si>
  <si>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</si>
  <si>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</si>
  <si>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</si>
  <si>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</si>
  <si>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</si>
  <si>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</si>
  <si>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</si>
  <si>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</si>
  <si>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</si>
  <si>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</si>
  <si>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</si>
  <si>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</si>
  <si>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</si>
  <si>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</si>
  <si>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</si>
  <si>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</si>
  <si>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</si>
  <si>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</si>
  <si>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</si>
  <si>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</si>
  <si>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</si>
  <si>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</si>
  <si>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</si>
  <si>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</si>
  <si>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</si>
  <si>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</si>
  <si>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</si>
  <si>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</si>
  <si>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</si>
  <si>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</si>
  <si>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</si>
  <si>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</si>
  <si>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</si>
  <si>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</si>
  <si>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</si>
  <si>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</si>
  <si>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</si>
  <si>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</si>
  <si>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</si>
  <si>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</si>
  <si>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</si>
  <si>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</si>
  <si>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</si>
  <si>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</si>
  <si>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</si>
  <si>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</si>
  <si>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</si>
  <si>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</si>
  <si>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</si>
  <si>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</si>
  <si>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</si>
  <si>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</si>
  <si>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</si>
  <si>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</si>
  <si>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</si>
  <si>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</si>
  <si>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</si>
  <si>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</si>
  <si>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</si>
  <si>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</si>
  <si>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</si>
  <si>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</si>
  <si>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</si>
  <si>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</si>
  <si>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</si>
  <si>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</si>
  <si>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</si>
  <si>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</si>
  <si>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</si>
  <si>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</si>
  <si>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</si>
  <si>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</si>
  <si>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</si>
  <si>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</si>
  <si>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</si>
  <si>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</si>
  <si>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</si>
  <si>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</si>
  <si>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</si>
  <si>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</si>
  <si>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</si>
  <si>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</si>
  <si>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</si>
  <si>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</si>
  <si>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</si>
  <si>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</si>
  <si>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</si>
  <si>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</si>
  <si>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</si>
  <si>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</si>
  <si>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</si>
  <si>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</si>
  <si>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</si>
  <si>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</si>
  <si>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</si>
  <si>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</si>
  <si>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</si>
  <si>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</si>
  <si>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</si>
  <si>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</si>
  <si>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</si>
  <si>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</si>
  <si>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</si>
  <si>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</si>
  <si>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</si>
  <si>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</si>
  <si>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</si>
  <si>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</si>
  <si>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</si>
  <si>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</si>
  <si>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</si>
  <si>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</si>
  <si>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</si>
  <si>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</si>
  <si>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</si>
  <si>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</si>
  <si>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</si>
  <si>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</si>
  <si>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</si>
  <si>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</si>
  <si>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</si>
  <si>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</si>
  <si>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</si>
  <si>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</si>
  <si>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</si>
  <si>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</si>
  <si>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</si>
  <si>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</si>
  <si>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</si>
  <si>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</si>
  <si>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</si>
  <si>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</si>
  <si>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</si>
  <si>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</si>
  <si>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</si>
  <si>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</si>
  <si>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</si>
  <si>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</si>
  <si>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</si>
  <si>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</si>
  <si>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</si>
  <si>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</si>
  <si>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</si>
  <si>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</si>
  <si>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</si>
  <si>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</si>
  <si>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</si>
  <si>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</si>
  <si>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</si>
  <si>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</si>
  <si>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</si>
  <si>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</si>
  <si>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</si>
  <si>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</si>
  <si>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</si>
  <si>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</si>
  <si>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</si>
  <si>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</si>
  <si>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</si>
  <si>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</si>
  <si>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</si>
  <si>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</si>
  <si>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</si>
  <si>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</si>
  <si>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</si>
  <si>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</si>
  <si>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</si>
  <si>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</si>
  <si>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</si>
  <si>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</si>
  <si>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</si>
  <si>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</si>
  <si>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</si>
  <si>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</si>
  <si>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</si>
  <si>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</si>
  <si>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</si>
  <si>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</si>
  <si>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</si>
  <si>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</si>
  <si>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</si>
  <si>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</si>
  <si>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</si>
  <si>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</si>
  <si>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</si>
  <si>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</si>
  <si>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</si>
  <si>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</si>
  <si>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</si>
  <si>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</si>
  <si>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</si>
  <si>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</si>
  <si>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</si>
  <si>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</si>
  <si>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</si>
  <si>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</si>
  <si>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</si>
  <si>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</si>
  <si>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</si>
  <si>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</si>
  <si>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</si>
  <si>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</si>
  <si>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</si>
  <si>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</si>
  <si>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</si>
  <si>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</si>
  <si>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</si>
  <si>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</si>
  <si>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</si>
  <si>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</si>
  <si>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</si>
  <si>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</si>
  <si>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</si>
  <si>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</si>
  <si>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</si>
  <si>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</si>
  <si>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</si>
  <si>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</si>
  <si>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</si>
  <si>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</si>
  <si>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</si>
  <si>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</si>
  <si>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</si>
  <si>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</si>
  <si>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</si>
  <si>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</si>
  <si>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</si>
  <si>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</si>
  <si>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</si>
  <si>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</si>
  <si>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</si>
  <si>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</si>
  <si>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</si>
  <si>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</si>
  <si>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</si>
  <si>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</si>
  <si>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</si>
  <si>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</si>
  <si>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</si>
  <si>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</si>
  <si>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</si>
  <si>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</si>
  <si>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</si>
  <si>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</si>
  <si>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</si>
  <si>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</si>
  <si>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</si>
  <si>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</si>
  <si>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</si>
  <si>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</si>
  <si>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</si>
  <si>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</si>
  <si>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</si>
  <si>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</si>
  <si>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</si>
  <si>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</si>
  <si>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</si>
  <si>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</si>
  <si>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</si>
  <si>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</si>
  <si>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</si>
  <si>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</si>
  <si>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</si>
  <si>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</si>
  <si>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</si>
  <si>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</si>
  <si>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</si>
  <si>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</si>
  <si>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</si>
  <si>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</si>
  <si>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</si>
  <si>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</si>
  <si>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</si>
  <si>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</si>
  <si>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</si>
  <si>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</si>
  <si>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</si>
  <si>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</si>
  <si>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</si>
  <si>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</si>
  <si>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</si>
  <si>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</si>
  <si>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</si>
  <si>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</si>
  <si>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</si>
  <si>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</si>
  <si>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</si>
  <si>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</si>
  <si>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</si>
  <si>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</si>
  <si>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</si>
  <si>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</si>
  <si>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</si>
  <si>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</si>
  <si>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</si>
  <si>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</si>
  <si>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</si>
  <si>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</si>
  <si>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</si>
  <si>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</si>
  <si>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</si>
  <si>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</si>
  <si>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</si>
  <si>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</si>
  <si>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</si>
  <si>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</si>
  <si>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</si>
  <si>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</si>
  <si>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</si>
  <si>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</si>
  <si>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</si>
  <si>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</si>
  <si>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</si>
  <si>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</si>
  <si>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</si>
  <si>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</si>
  <si>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</si>
  <si>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</si>
  <si>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</si>
  <si>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</si>
  <si>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</si>
  <si>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</si>
  <si>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</si>
  <si>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</si>
  <si>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</si>
  <si>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</si>
  <si>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</si>
  <si>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</si>
  <si>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</si>
  <si>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</si>
  <si>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</si>
  <si>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</si>
  <si>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</si>
  <si>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</si>
  <si>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</si>
  <si>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</si>
  <si>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</si>
  <si>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</si>
  <si>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</si>
  <si>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</si>
  <si>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</si>
  <si>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</si>
  <si>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</si>
  <si>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</si>
  <si>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</si>
  <si>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</si>
  <si>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</si>
  <si>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</si>
  <si>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</si>
  <si>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</si>
  <si>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</si>
  <si>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</si>
  <si>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</si>
  <si>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</si>
  <si>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</si>
  <si>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</si>
  <si>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</si>
  <si>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</si>
  <si>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</si>
  <si>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</si>
  <si>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</si>
  <si>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</si>
  <si>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</si>
  <si>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</si>
  <si>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</si>
  <si>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</si>
  <si>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</si>
  <si>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</si>
  <si>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</si>
  <si>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</si>
  <si>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</si>
  <si>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</si>
  <si>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</si>
  <si>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</si>
  <si>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</si>
  <si>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</si>
  <si>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</si>
  <si>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</si>
  <si>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</si>
  <si>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</si>
  <si>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</si>
  <si>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</si>
  <si>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</si>
  <si>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</si>
  <si>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</si>
  <si>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</si>
  <si>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</si>
  <si>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</si>
  <si>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</si>
  <si>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</si>
  <si>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</si>
  <si>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</si>
  <si>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</si>
  <si>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</si>
  <si>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</si>
  <si>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</si>
  <si>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</si>
  <si>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</si>
  <si>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</si>
  <si>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</si>
  <si>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</si>
  <si>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</si>
  <si>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</si>
  <si>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</si>
  <si>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</si>
  <si>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</si>
  <si>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</si>
  <si>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</si>
  <si>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</si>
  <si>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</si>
  <si>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</si>
  <si>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</si>
  <si>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</si>
  <si>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</si>
  <si>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</si>
  <si>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</si>
  <si>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</si>
  <si>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</si>
  <si>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</si>
  <si>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</si>
  <si>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</si>
  <si>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</si>
  <si>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</si>
  <si>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</si>
  <si>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</si>
  <si>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</si>
  <si>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</si>
  <si>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</si>
  <si>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</si>
  <si>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</si>
  <si>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</si>
  <si>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</si>
  <si>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</si>
  <si>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</si>
  <si>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</si>
  <si>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</si>
  <si>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</si>
  <si>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</si>
  <si>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</si>
  <si>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</si>
  <si>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</si>
  <si>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</si>
  <si>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</si>
  <si>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</si>
  <si>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</si>
  <si>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</si>
  <si>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</si>
  <si>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</si>
  <si>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</si>
  <si>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</si>
  <si>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</si>
  <si>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</si>
  <si>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</si>
  <si>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</si>
  <si>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</si>
  <si>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</si>
  <si>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</si>
  <si>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</si>
  <si>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</si>
  <si>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</si>
  <si>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</si>
  <si>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</si>
  <si>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</si>
  <si>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</si>
  <si>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</si>
  <si>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</si>
  <si>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</si>
  <si>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</si>
  <si>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</si>
  <si>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</si>
  <si>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</si>
  <si>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</si>
  <si>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</si>
  <si>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</si>
  <si>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</si>
  <si>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</si>
  <si>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</si>
  <si>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</si>
  <si>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</si>
  <si>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</si>
  <si>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</si>
  <si>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</si>
  <si>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</si>
  <si>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</si>
  <si>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</si>
  <si>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</si>
  <si>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</si>
  <si>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</si>
  <si>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</si>
  <si>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</si>
  <si>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</si>
  <si>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</si>
  <si>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</si>
  <si>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</si>
  <si>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</si>
  <si>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</si>
  <si>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</si>
  <si>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</si>
  <si>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</si>
  <si>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</si>
  <si>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</si>
  <si>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</si>
  <si>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</si>
  <si>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</si>
  <si>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</si>
  <si>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</si>
  <si>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</si>
  <si>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</si>
  <si>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</si>
  <si>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</si>
  <si>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</si>
  <si>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</si>
  <si>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</si>
  <si>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</si>
  <si>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</si>
  <si>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</si>
  <si>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</si>
  <si>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</si>
  <si>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</si>
  <si>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</si>
  <si>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</si>
  <si>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</si>
  <si>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</si>
  <si>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</si>
  <si>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</si>
  <si>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</si>
  <si>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</si>
  <si>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</si>
  <si>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</si>
  <si>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</si>
  <si>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</si>
  <si>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</si>
  <si>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</si>
  <si>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</si>
  <si>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</si>
  <si>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</si>
  <si>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</si>
  <si>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</si>
  <si>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</si>
  <si>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</si>
  <si>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</si>
  <si>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</si>
  <si>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</si>
  <si>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</si>
  <si>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</si>
  <si>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</si>
  <si>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</si>
  <si>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</si>
  <si>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</si>
  <si>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</si>
  <si>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</si>
  <si>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</si>
  <si>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</si>
  <si>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</si>
  <si>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</si>
  <si>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</si>
  <si>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</si>
  <si>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</si>
  <si>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</si>
  <si>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</si>
  <si>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</si>
  <si>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</si>
  <si>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</si>
  <si>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</si>
  <si>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</si>
  <si>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</si>
  <si>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</si>
  <si>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</si>
  <si>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</si>
  <si>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</si>
  <si>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</si>
  <si>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</si>
  <si>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</si>
  <si>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</si>
  <si>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</si>
  <si>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</si>
  <si>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</si>
  <si>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</si>
  <si>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</si>
  <si>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</si>
  <si>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</si>
  <si>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</si>
  <si>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</si>
  <si>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</si>
  <si>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</si>
  <si>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</si>
  <si>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</si>
  <si>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</si>
  <si>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</si>
  <si>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</si>
  <si>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</si>
  <si>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</si>
  <si>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</si>
  <si>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</si>
  <si>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</si>
  <si>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</si>
  <si>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</si>
  <si>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</si>
  <si>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</si>
  <si>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</si>
  <si>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</si>
  <si>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</si>
  <si>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</si>
  <si>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</si>
  <si>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</si>
  <si>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</si>
  <si>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</si>
  <si>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</si>
  <si>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</si>
  <si>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</si>
  <si>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</si>
  <si>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</si>
  <si>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</si>
  <si>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</si>
  <si>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</si>
  <si>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</si>
  <si>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</si>
  <si>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</si>
  <si>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</si>
  <si>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</si>
  <si>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</si>
  <si>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</si>
  <si>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</si>
  <si>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</si>
  <si>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</si>
  <si>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</si>
  <si>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</si>
  <si>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</si>
  <si>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</si>
  <si>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</si>
  <si>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</si>
  <si>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</si>
  <si>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</si>
  <si>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</si>
  <si>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</si>
  <si>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</si>
  <si>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</si>
  <si>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</si>
  <si>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</si>
  <si>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</si>
  <si>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</si>
  <si>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</si>
  <si>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</si>
  <si>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</si>
  <si>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</si>
  <si>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</si>
  <si>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</si>
  <si>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</si>
  <si>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</si>
  <si>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</si>
  <si>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</si>
  <si>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</si>
  <si>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</si>
  <si>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</si>
  <si>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</si>
  <si>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</si>
  <si>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</si>
  <si>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</si>
  <si>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</si>
  <si>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</si>
  <si>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</si>
  <si>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</si>
  <si>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</si>
  <si>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</si>
  <si>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</si>
  <si>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</si>
  <si>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</si>
  <si>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</si>
  <si>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</si>
  <si>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</si>
  <si>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</si>
  <si>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</si>
  <si>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</si>
  <si>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</si>
  <si>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</si>
  <si>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</si>
  <si>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</si>
  <si>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</si>
  <si>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</si>
  <si>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</si>
  <si>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</si>
  <si>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</si>
  <si>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</si>
  <si>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</si>
  <si>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</si>
  <si>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</si>
  <si>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</si>
  <si>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</si>
  <si>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</si>
  <si>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</si>
  <si>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</si>
  <si>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</si>
  <si>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</si>
  <si>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</si>
  <si>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</si>
  <si>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</si>
  <si>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</si>
  <si>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</si>
  <si>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</si>
  <si>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</si>
  <si>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</si>
  <si>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</si>
  <si>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</si>
  <si>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</si>
  <si>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</si>
  <si>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</si>
  <si>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</si>
  <si>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</si>
  <si>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</si>
  <si>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</si>
  <si>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</si>
  <si>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</si>
  <si>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</si>
  <si>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</si>
  <si>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</si>
  <si>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</si>
  <si>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</si>
  <si>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</si>
  <si>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</si>
  <si>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</si>
  <si>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</si>
  <si>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</si>
  <si>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</si>
  <si>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</si>
  <si>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</si>
  <si>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</si>
  <si>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</si>
  <si>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</si>
  <si>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</si>
  <si>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</si>
  <si>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</si>
  <si>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</si>
  <si>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</si>
  <si>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</si>
  <si>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</si>
  <si>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</si>
  <si>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</si>
  <si>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</si>
  <si>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</si>
  <si>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</si>
  <si>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</si>
  <si>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</si>
  <si>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</si>
  <si>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</si>
  <si>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</si>
  <si>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</si>
  <si>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</si>
  <si>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</si>
  <si>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</si>
  <si>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</si>
  <si>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</si>
  <si>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</si>
  <si>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</si>
  <si>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</si>
  <si>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</si>
  <si>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</si>
  <si>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</si>
  <si>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</si>
  <si>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</si>
  <si>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</si>
  <si>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</si>
  <si>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</si>
  <si>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</si>
  <si>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</si>
  <si>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</si>
  <si>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</si>
  <si>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</si>
  <si>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</si>
  <si>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</si>
  <si>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</si>
  <si>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</si>
  <si>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</si>
  <si>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</si>
  <si>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</si>
  <si>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</si>
  <si>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</si>
  <si>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</si>
  <si>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</si>
  <si>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</si>
  <si>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</si>
  <si>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</si>
  <si>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</si>
  <si>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</si>
  <si>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</si>
  <si>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</si>
  <si>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</si>
  <si>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</si>
  <si>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</si>
  <si>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</si>
  <si>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</si>
  <si>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</si>
  <si>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</si>
  <si>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</si>
  <si>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</si>
  <si>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</si>
  <si>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</si>
  <si>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</si>
  <si>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</si>
  <si>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</si>
  <si>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</si>
  <si>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</si>
  <si>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</si>
  <si>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</si>
  <si>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</si>
  <si>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</si>
  <si>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</si>
  <si>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</si>
  <si>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</si>
  <si>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</si>
  <si>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</si>
  <si>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</si>
  <si>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</si>
  <si>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</si>
  <si>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</si>
  <si>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</si>
  <si>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</si>
  <si>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</si>
  <si>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</si>
  <si>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</si>
  <si>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</si>
  <si>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</si>
  <si>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</si>
  <si>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</si>
  <si>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</si>
  <si>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</si>
  <si>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</si>
  <si>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</si>
  <si>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</si>
  <si>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</si>
  <si>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</si>
  <si>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</si>
  <si>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</si>
  <si>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</si>
  <si>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</si>
  <si>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</si>
  <si>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</si>
  <si>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</si>
  <si>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</si>
  <si>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</si>
  <si>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</si>
  <si>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</si>
  <si>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</si>
  <si>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</si>
  <si>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</si>
  <si>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</si>
  <si>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</si>
  <si>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</si>
  <si>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</si>
  <si>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</si>
  <si>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</si>
  <si>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</si>
  <si>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</si>
  <si>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</si>
  <si>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</si>
  <si>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</si>
  <si>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</si>
  <si>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</si>
  <si>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</si>
  <si>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</si>
  <si>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</si>
  <si>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</si>
  <si>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</si>
  <si>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</si>
  <si>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</si>
  <si>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</si>
  <si>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</si>
  <si>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</si>
  <si>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</si>
  <si>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</si>
  <si>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</si>
  <si>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</si>
  <si>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</si>
  <si>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</si>
  <si>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</si>
  <si>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</si>
  <si>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</si>
  <si>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</si>
  <si>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</si>
  <si>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</si>
  <si>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</si>
  <si>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</si>
  <si>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</si>
  <si>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</si>
  <si>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</si>
  <si>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</si>
  <si>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</si>
  <si>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</si>
  <si>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</si>
  <si>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</si>
  <si>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</si>
  <si>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</si>
  <si>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</si>
  <si>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</si>
  <si>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</si>
  <si>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</si>
  <si>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</si>
  <si>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</si>
  <si>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</si>
  <si>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</si>
  <si>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</si>
  <si>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</si>
  <si>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</si>
  <si>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</si>
  <si>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</si>
  <si>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</si>
  <si>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</si>
  <si>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</si>
  <si>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</si>
  <si>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</si>
  <si>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</si>
  <si>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</si>
  <si>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</si>
  <si>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</si>
  <si>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</si>
  <si>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</si>
  <si>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</si>
  <si>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</si>
  <si>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</si>
  <si>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</si>
  <si>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</si>
  <si>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</si>
  <si>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</si>
  <si>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</si>
  <si>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</si>
  <si>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</si>
  <si>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</si>
  <si>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</si>
  <si>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</si>
  <si>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</si>
  <si>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</si>
  <si>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</si>
  <si>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</si>
  <si>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</si>
  <si>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</si>
  <si>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</si>
  <si>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</si>
  <si>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</si>
  <si>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</si>
  <si>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</si>
  <si>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</si>
  <si>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</si>
  <si>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</si>
  <si>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</si>
  <si>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</si>
  <si>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</si>
  <si>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</si>
  <si>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</si>
  <si>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</si>
  <si>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</si>
  <si>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</si>
  <si>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</si>
  <si>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</si>
  <si>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</si>
  <si>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</si>
  <si>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</si>
  <si>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</si>
  <si>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</si>
  <si>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</si>
  <si>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</si>
  <si>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</si>
  <si>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</si>
  <si>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</si>
  <si>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</si>
  <si>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</si>
  <si>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</si>
  <si>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</si>
  <si>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</si>
  <si>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</si>
  <si>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</si>
  <si>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</si>
  <si>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</si>
  <si>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</si>
  <si>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</si>
  <si>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</si>
  <si>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</si>
  <si>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</si>
  <si>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</si>
  <si>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</si>
  <si>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</si>
  <si>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</si>
  <si>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</si>
  <si>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</si>
  <si>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</si>
  <si>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</si>
  <si>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</si>
  <si>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</si>
  <si>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</si>
  <si>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</si>
  <si>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</si>
  <si>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</si>
  <si>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</si>
  <si>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</si>
  <si>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</si>
  <si>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</si>
  <si>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</si>
  <si>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</si>
  <si>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</si>
  <si>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</si>
  <si>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</si>
  <si>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</si>
  <si>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</si>
  <si>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</si>
  <si>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</si>
  <si>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</si>
  <si>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</si>
  <si>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</si>
  <si>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</si>
  <si>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</si>
  <si>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</si>
  <si>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</si>
  <si>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</si>
  <si>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</si>
  <si>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</si>
  <si>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</si>
  <si>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</si>
  <si>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</si>
  <si>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</si>
  <si>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</si>
  <si>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</si>
  <si>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</si>
  <si>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</si>
  <si>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</si>
  <si>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</si>
  <si>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</si>
  <si>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</si>
  <si>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</si>
  <si>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</si>
  <si>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</si>
  <si>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</si>
  <si>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</si>
  <si>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</si>
  <si>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</si>
  <si>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</si>
  <si>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</si>
  <si>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</si>
  <si>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</si>
  <si>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</si>
  <si>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</si>
  <si>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</si>
  <si>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</si>
  <si>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</si>
  <si>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</si>
  <si>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</si>
  <si>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</si>
  <si>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</si>
  <si>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</si>
  <si>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</si>
  <si>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</si>
  <si>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</si>
  <si>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</si>
  <si>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</si>
  <si>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</si>
  <si>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</si>
  <si>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</si>
  <si>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</si>
  <si>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</si>
  <si>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</si>
  <si>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</si>
  <si>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</si>
  <si>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</si>
  <si>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</si>
  <si>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</si>
  <si>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</si>
  <si>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</si>
  <si>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</si>
  <si>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</si>
  <si>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</si>
  <si>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</si>
  <si>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</si>
  <si>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</si>
  <si>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</si>
  <si>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</si>
  <si>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</si>
  <si>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</si>
  <si>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</si>
  <si>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</si>
  <si>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</si>
  <si>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</si>
  <si>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</si>
  <si>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</si>
  <si>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</si>
  <si>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</si>
  <si>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</si>
  <si>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</si>
  <si>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</si>
  <si>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</si>
  <si>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</si>
  <si>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</si>
  <si>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</si>
  <si>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</si>
  <si>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</si>
  <si>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</si>
  <si>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</si>
  <si>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</si>
  <si>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</si>
  <si>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</si>
  <si>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</si>
  <si>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</si>
  <si>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</si>
  <si>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</si>
  <si>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</si>
  <si>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</si>
  <si>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</si>
  <si>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</si>
  <si>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</si>
  <si>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</si>
  <si>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</si>
  <si>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</si>
  <si>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</si>
  <si>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</si>
  <si>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</si>
  <si>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</si>
  <si>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</si>
  <si>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</si>
  <si>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</si>
  <si>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</si>
  <si>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</si>
  <si>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</si>
  <si>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</si>
  <si>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</si>
  <si>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</si>
  <si>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</si>
  <si>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</si>
  <si>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</si>
  <si>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</si>
  <si>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</si>
  <si>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</si>
  <si>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</si>
  <si>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</si>
  <si>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</si>
  <si>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</si>
  <si>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</si>
  <si>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</si>
  <si>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</si>
  <si>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</si>
  <si>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</si>
  <si>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</si>
  <si>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</si>
  <si>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</si>
  <si>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</si>
  <si>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</si>
  <si>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</si>
  <si>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</si>
  <si>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</si>
  <si>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</si>
  <si>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</si>
  <si>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</si>
  <si>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</si>
  <si>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</si>
  <si>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</si>
  <si>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</si>
  <si>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</si>
  <si>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</si>
  <si>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</si>
  <si>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</si>
  <si>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</si>
  <si>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</si>
  <si>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</si>
  <si>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</si>
  <si>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</si>
  <si>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</si>
  <si>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</si>
  <si>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</si>
  <si>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</si>
  <si>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</si>
  <si>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</si>
  <si>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</si>
  <si>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</si>
  <si>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</si>
  <si>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</si>
  <si>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</si>
  <si>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</si>
  <si>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</si>
  <si>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</si>
  <si>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</si>
  <si>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</si>
  <si>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</si>
  <si>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</si>
  <si>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</si>
  <si>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</si>
  <si>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</si>
  <si>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</si>
  <si>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</si>
  <si>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</si>
  <si>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</si>
  <si>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</si>
  <si>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</si>
  <si>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</si>
  <si>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</si>
  <si>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</si>
  <si>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</si>
  <si>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</si>
  <si>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</si>
  <si>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</si>
  <si>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</si>
  <si>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</si>
  <si>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</si>
  <si>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</si>
  <si>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</si>
  <si>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</si>
  <si>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</si>
  <si>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</si>
  <si>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</si>
  <si>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</si>
  <si>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</si>
  <si>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</si>
  <si>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</si>
  <si>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</si>
  <si>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</si>
  <si>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</si>
  <si>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</si>
  <si>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</si>
  <si>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</si>
  <si>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</si>
  <si>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</si>
  <si>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</si>
  <si>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</si>
  <si>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</si>
  <si>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</si>
  <si>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</si>
  <si>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</si>
  <si>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</si>
  <si>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</si>
  <si>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</si>
  <si>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</si>
  <si>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</si>
  <si>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</si>
  <si>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</si>
  <si>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</si>
  <si>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</si>
  <si>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</si>
  <si>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</si>
  <si>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</si>
  <si>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</si>
  <si>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</si>
  <si>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</si>
  <si>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</si>
  <si>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</si>
  <si>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</si>
  <si>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</si>
  <si>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</si>
  <si>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</si>
  <si>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</si>
  <si>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</si>
  <si>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</si>
  <si>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</si>
  <si>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</si>
  <si>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</si>
  <si>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</si>
  <si>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</si>
  <si>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</si>
  <si>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</si>
  <si>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</si>
  <si>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</si>
  <si>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</si>
  <si>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</si>
  <si>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</si>
  <si>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</si>
  <si>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</si>
  <si>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</si>
  <si>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</si>
  <si>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</si>
  <si>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</si>
  <si>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</si>
  <si>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</si>
  <si>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</si>
  <si>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</si>
  <si>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</si>
  <si>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</si>
  <si>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</si>
  <si>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</si>
  <si>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</si>
  <si>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</si>
  <si>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</si>
  <si>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</si>
  <si>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</si>
  <si>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</si>
  <si>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</si>
  <si>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</si>
  <si>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</si>
  <si>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</si>
  <si>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</si>
  <si>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</si>
  <si>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</si>
  <si>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</si>
  <si>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</si>
  <si>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</si>
  <si>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</si>
  <si>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</si>
  <si>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</si>
  <si>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</si>
  <si>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</si>
  <si>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</si>
  <si>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</si>
  <si>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</si>
  <si>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</si>
  <si>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</si>
  <si>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</si>
  <si>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</si>
  <si>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</si>
  <si>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</si>
  <si>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</si>
  <si>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</si>
  <si>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</si>
  <si>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</si>
  <si>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</si>
  <si>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</si>
  <si>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</si>
  <si>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</si>
  <si>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</si>
  <si>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</si>
  <si>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</si>
  <si>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</si>
  <si>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</si>
  <si>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</si>
  <si>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</si>
  <si>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</si>
  <si>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</si>
  <si>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</si>
  <si>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</si>
  <si>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</si>
  <si>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</si>
  <si>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</si>
  <si>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</si>
  <si>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</si>
  <si>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</si>
  <si>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</si>
  <si>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</si>
  <si>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</si>
  <si>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</si>
  <si>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</si>
  <si>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</si>
  <si>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</si>
  <si>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</si>
  <si>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</si>
  <si>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</si>
  <si>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</si>
  <si>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</si>
  <si>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</si>
  <si>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</si>
  <si>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</si>
  <si>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</si>
  <si>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</si>
  <si>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</si>
  <si>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</si>
  <si>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</si>
  <si>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</si>
  <si>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</si>
  <si>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</si>
  <si>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</si>
  <si>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</si>
  <si>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</si>
  <si>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</si>
  <si>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</si>
  <si>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</si>
  <si>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</si>
  <si>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</si>
  <si>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</si>
  <si>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</si>
  <si>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</si>
  <si>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</si>
  <si>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</si>
  <si>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</si>
  <si>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</si>
  <si>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</si>
  <si>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</si>
  <si>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</si>
  <si>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</si>
  <si>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</si>
  <si>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</si>
  <si>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</si>
  <si>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</si>
  <si>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</si>
  <si>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</si>
  <si>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</si>
  <si>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</si>
  <si>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</si>
  <si>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</si>
  <si>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</si>
  <si>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</si>
  <si>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</si>
  <si>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</si>
  <si>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</si>
  <si>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</si>
  <si>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</si>
  <si>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</si>
  <si>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</si>
  <si>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</si>
  <si>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</si>
  <si>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</si>
  <si>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</si>
  <si>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</si>
  <si>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</si>
  <si>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</si>
  <si>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</si>
  <si>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</si>
  <si>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</si>
  <si>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</si>
  <si>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</si>
  <si>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</si>
  <si>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</si>
  <si>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</si>
  <si>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</si>
  <si>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</si>
  <si>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</si>
  <si>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</si>
  <si>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</si>
  <si>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</si>
  <si>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</si>
  <si>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</si>
  <si>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</si>
  <si>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</si>
  <si>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</si>
  <si>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</si>
  <si>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</si>
  <si>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</si>
  <si>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</si>
  <si>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</si>
  <si>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</si>
  <si>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</si>
  <si>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</si>
  <si>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</si>
  <si>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</si>
  <si>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</si>
  <si>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</si>
  <si>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</si>
  <si>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</si>
  <si>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</si>
  <si>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</si>
  <si>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</si>
  <si>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</si>
  <si>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</si>
  <si>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</si>
  <si>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</si>
  <si>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</si>
  <si>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</si>
  <si>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</si>
  <si>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</si>
  <si>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</si>
  <si>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</si>
  <si>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</si>
  <si>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</si>
  <si>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</si>
  <si>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</si>
  <si>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</si>
  <si>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</si>
  <si>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</si>
  <si>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</si>
  <si>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</si>
  <si>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</si>
  <si>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</si>
  <si>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</si>
  <si>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</si>
  <si>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</si>
  <si>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</si>
  <si>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</si>
  <si>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</si>
  <si>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</si>
  <si>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</si>
  <si>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</si>
  <si>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</si>
  <si>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</si>
  <si>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</si>
  <si>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</si>
  <si>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</si>
  <si>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</si>
  <si>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</si>
  <si>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</si>
  <si>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</si>
  <si>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</si>
  <si>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</si>
  <si>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</si>
  <si>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</si>
  <si>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</si>
  <si>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</si>
  <si>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</si>
  <si>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</si>
  <si>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</si>
  <si>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</si>
  <si>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</si>
  <si>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</si>
  <si>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</si>
  <si>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</si>
  <si>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</si>
  <si>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</si>
  <si>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</si>
  <si>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</si>
  <si>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</si>
  <si>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</si>
  <si>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</si>
  <si>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</si>
  <si>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</si>
  <si>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</si>
  <si>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</si>
  <si>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</si>
  <si>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</si>
  <si>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</si>
  <si>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</si>
  <si>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</si>
  <si>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</si>
  <si>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</si>
  <si>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</si>
  <si>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</si>
  <si>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</si>
  <si>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</si>
  <si>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</si>
  <si>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</si>
  <si>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</si>
  <si>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</si>
  <si>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</si>
  <si>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</si>
  <si>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</si>
  <si>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</si>
  <si>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</si>
  <si>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</si>
  <si>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</si>
  <si>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</si>
  <si>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</si>
  <si>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</si>
  <si>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</si>
  <si>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</si>
  <si>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</si>
  <si>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</si>
  <si>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</si>
  <si>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</si>
  <si>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</si>
  <si>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</si>
  <si>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</si>
  <si>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</si>
  <si>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</si>
  <si>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</si>
  <si>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</si>
  <si>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</si>
  <si>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</si>
  <si>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</si>
  <si>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</si>
  <si>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</si>
  <si>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</si>
  <si>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</si>
  <si>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</si>
  <si>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</si>
  <si>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</si>
  <si>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</si>
  <si>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</si>
  <si>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</si>
  <si>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</si>
  <si>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</si>
  <si>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</si>
  <si>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</si>
  <si>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</si>
  <si>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</si>
  <si>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</si>
  <si>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</si>
  <si>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</si>
  <si>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</si>
  <si>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</si>
  <si>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</si>
  <si>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</si>
  <si>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</si>
  <si>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</si>
  <si>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</si>
  <si>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</si>
  <si>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</si>
  <si>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</si>
  <si>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</si>
  <si>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</si>
  <si>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</si>
  <si>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</si>
  <si>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</si>
  <si>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</si>
  <si>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</si>
  <si>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</si>
  <si>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</si>
  <si>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</si>
  <si>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</si>
  <si>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</si>
  <si>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</si>
  <si>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</si>
  <si>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</si>
  <si>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</si>
  <si>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</si>
  <si>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</si>
  <si>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</si>
  <si>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</si>
  <si>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</si>
  <si>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</si>
  <si>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</si>
  <si>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</si>
  <si>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</si>
  <si>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</si>
  <si>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</si>
  <si>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</si>
  <si>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</si>
  <si>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</si>
  <si>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</si>
  <si>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</si>
  <si>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</si>
  <si>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</si>
  <si>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</si>
  <si>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</si>
  <si>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</si>
  <si>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</si>
  <si>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</si>
  <si>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</si>
  <si>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</si>
  <si>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</si>
  <si>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</si>
  <si>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</si>
  <si>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</si>
  <si>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</si>
  <si>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</si>
  <si>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</si>
  <si>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</si>
  <si>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</si>
  <si>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</si>
  <si>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</si>
  <si>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</si>
  <si>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</si>
  <si>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</si>
  <si>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</si>
  <si>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</si>
  <si>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</si>
  <si>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</si>
  <si>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</si>
  <si>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</si>
  <si>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</si>
  <si>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</si>
  <si>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</si>
  <si>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</si>
  <si>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</si>
  <si>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</si>
  <si>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</si>
  <si>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</si>
  <si>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</si>
  <si>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</si>
  <si>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</si>
  <si>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</si>
  <si>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</si>
  <si>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</si>
  <si>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</si>
  <si>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</si>
  <si>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</si>
  <si>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</si>
  <si>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</si>
  <si>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</si>
  <si>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</si>
  <si>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</si>
  <si>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</si>
  <si>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</si>
  <si>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</si>
  <si>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</si>
  <si>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</si>
  <si>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</si>
  <si>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</si>
  <si>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</si>
  <si>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</si>
  <si>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</si>
  <si>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</si>
  <si>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</si>
  <si>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</si>
  <si>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</si>
  <si>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</si>
  <si>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</si>
  <si>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</si>
  <si>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</si>
  <si>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</si>
  <si>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</si>
  <si>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</si>
  <si>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</si>
  <si>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</si>
  <si>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</si>
  <si>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</si>
  <si>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</si>
  <si>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</si>
  <si>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</si>
  <si>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</si>
  <si>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</si>
  <si>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</si>
  <si>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</si>
  <si>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</si>
  <si>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</si>
  <si>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</si>
  <si>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</si>
  <si>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</si>
  <si>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</si>
  <si>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</si>
  <si>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</si>
  <si>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</si>
  <si>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</si>
  <si>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</si>
  <si>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</si>
  <si>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</si>
  <si>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</si>
  <si>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</si>
  <si>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</si>
  <si>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</si>
  <si>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</si>
  <si>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</si>
  <si>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</si>
  <si>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</si>
  <si>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</si>
  <si>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</si>
  <si>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</si>
  <si>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</si>
  <si>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</si>
  <si>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</si>
  <si>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</si>
  <si>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</si>
  <si>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</si>
  <si>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</si>
  <si>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</si>
  <si>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</si>
  <si>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</si>
  <si>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</si>
  <si>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</si>
  <si>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</si>
  <si>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</si>
  <si>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</si>
  <si>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</si>
  <si>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</si>
  <si>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</si>
  <si>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</si>
  <si>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</si>
  <si>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</si>
  <si>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</si>
  <si>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</si>
  <si>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</si>
  <si>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</si>
  <si>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</si>
  <si>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</si>
  <si>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</si>
  <si>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</si>
  <si>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</si>
  <si>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</si>
  <si>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</si>
  <si>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</si>
  <si>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</si>
  <si>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</si>
  <si>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</si>
  <si>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</si>
  <si>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</si>
  <si>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</si>
  <si>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</si>
  <si>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</si>
  <si>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</si>
  <si>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</si>
  <si>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</si>
  <si>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</si>
  <si>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</si>
  <si>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</si>
  <si>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</si>
  <si>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</si>
  <si>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</si>
  <si>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</si>
  <si>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</si>
  <si>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</si>
  <si>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</si>
  <si>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</si>
  <si>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</si>
  <si>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</si>
  <si>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</si>
  <si>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</si>
  <si>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</si>
  <si>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</si>
  <si>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</si>
  <si>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</si>
  <si>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</si>
  <si>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</si>
  <si>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</si>
  <si>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</si>
  <si>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</si>
  <si>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</si>
  <si>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</si>
  <si>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</si>
  <si>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</si>
  <si>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</si>
  <si>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</si>
  <si>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</si>
  <si>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</si>
  <si>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</si>
  <si>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</si>
  <si>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</si>
  <si>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</si>
  <si>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</si>
  <si>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</si>
  <si>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</si>
  <si>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</si>
  <si>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</si>
  <si>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</si>
  <si>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</si>
  <si>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</si>
  <si>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</si>
  <si>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</si>
  <si>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</si>
  <si>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</si>
  <si>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</si>
  <si>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</si>
  <si>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</si>
  <si>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</si>
  <si>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</si>
  <si>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</si>
  <si>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</si>
  <si>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</si>
  <si>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</si>
  <si>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</si>
  <si>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</si>
  <si>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</si>
  <si>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</si>
  <si>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</si>
  <si>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</si>
  <si>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</si>
  <si>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</si>
  <si>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</si>
  <si>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</si>
  <si>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</si>
  <si>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</si>
  <si>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</si>
  <si>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</si>
  <si>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</si>
  <si>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</si>
  <si>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</si>
  <si>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</si>
  <si>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</si>
  <si>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</si>
  <si>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</si>
  <si>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</si>
  <si>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</si>
  <si>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</si>
  <si>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</si>
  <si>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</si>
  <si>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</si>
  <si>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</si>
  <si>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</si>
  <si>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</si>
  <si>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</si>
  <si>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</si>
  <si>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</si>
  <si>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</si>
  <si>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</si>
  <si>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</si>
  <si>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</si>
  <si>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</si>
  <si>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</si>
  <si>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</si>
  <si>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</si>
  <si>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</si>
  <si>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</si>
  <si>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</si>
  <si>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</si>
  <si>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</si>
  <si>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</si>
  <si>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</si>
  <si>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</si>
  <si>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</si>
  <si>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</si>
  <si>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</si>
  <si>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</si>
  <si>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</si>
  <si>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</si>
  <si>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</si>
  <si>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</si>
  <si>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</si>
  <si>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</si>
  <si>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</si>
  <si>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</si>
  <si>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</si>
  <si>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</si>
  <si>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</si>
  <si>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</si>
  <si>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</si>
  <si>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</si>
  <si>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</si>
  <si>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</si>
  <si>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</si>
  <si>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</si>
  <si>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</si>
  <si>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</si>
  <si>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</si>
  <si>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</si>
  <si>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</si>
  <si>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</si>
  <si>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</si>
  <si>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</si>
  <si>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</si>
  <si>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</si>
  <si>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</si>
  <si>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</si>
  <si>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</si>
  <si>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</si>
  <si>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</si>
  <si>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</si>
  <si>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</si>
  <si>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</si>
  <si>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</si>
  <si>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</si>
  <si>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</si>
  <si>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</si>
  <si>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</si>
  <si>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</si>
  <si>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</si>
  <si>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</si>
  <si>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</si>
  <si>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</si>
  <si>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</si>
  <si>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</si>
  <si>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</si>
  <si>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</si>
  <si>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</si>
  <si>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</si>
  <si>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</si>
  <si>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</si>
  <si>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</si>
  <si>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</si>
  <si>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</si>
  <si>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</si>
  <si>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</si>
  <si>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</si>
  <si>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</si>
  <si>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</si>
  <si>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</si>
  <si>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</si>
  <si>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</si>
  <si>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</si>
  <si>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</si>
  <si>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</si>
  <si>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</si>
  <si>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</si>
  <si>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</si>
  <si>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</si>
  <si>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</si>
  <si>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</si>
  <si>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</si>
  <si>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</si>
  <si>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</si>
  <si>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</si>
  <si>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</si>
  <si>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</si>
  <si>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</si>
  <si>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</si>
  <si>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</si>
  <si>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</si>
  <si>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</si>
  <si>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</si>
  <si>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</si>
  <si>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</si>
  <si>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</si>
  <si>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</si>
  <si>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</si>
  <si>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</si>
  <si>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</si>
  <si>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</si>
  <si>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</si>
  <si>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</si>
  <si>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</si>
  <si>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</si>
  <si>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</si>
  <si>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</si>
  <si>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</si>
  <si>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</si>
  <si>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</si>
  <si>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</si>
  <si>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</si>
  <si>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</si>
  <si>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</si>
  <si>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</si>
  <si>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</si>
  <si>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</si>
  <si>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</si>
  <si>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</si>
  <si>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</si>
  <si>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</si>
  <si>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</si>
  <si>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</si>
  <si>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</si>
  <si>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</si>
  <si>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</si>
  <si>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</si>
  <si>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</si>
  <si>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</si>
  <si>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</si>
  <si>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</si>
  <si>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</si>
  <si>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</si>
  <si>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</si>
  <si>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</si>
  <si>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</si>
  <si>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</si>
  <si>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</si>
  <si>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</si>
  <si>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</si>
  <si>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</si>
  <si>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</si>
  <si>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</si>
  <si>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</si>
  <si>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</si>
  <si>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</si>
  <si>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</si>
  <si>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</si>
  <si>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</si>
  <si>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</si>
  <si>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</si>
  <si>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</si>
  <si>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</si>
  <si>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</si>
  <si>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</si>
  <si>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</si>
  <si>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</si>
  <si>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</si>
  <si>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</si>
  <si>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</si>
  <si>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</si>
  <si>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</si>
  <si>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</si>
  <si>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</si>
  <si>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</si>
  <si>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</si>
  <si>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</si>
  <si>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</si>
  <si>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</si>
  <si>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</si>
  <si>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</si>
  <si>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</si>
  <si>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</si>
  <si>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</si>
  <si>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</si>
  <si>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</si>
  <si>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</si>
  <si>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</si>
  <si>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</si>
  <si>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</si>
  <si>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</si>
  <si>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</si>
  <si>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</si>
  <si>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</si>
  <si>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</si>
  <si>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</si>
  <si>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</si>
  <si>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</si>
  <si>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</si>
  <si>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</si>
  <si>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</si>
  <si>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</si>
  <si>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</si>
  <si>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</si>
  <si>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</si>
  <si>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</si>
  <si>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</si>
  <si>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</si>
  <si>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</si>
  <si>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</si>
  <si>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</si>
  <si>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</si>
  <si>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</si>
  <si>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</si>
  <si>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</si>
  <si>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</si>
  <si>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</si>
  <si>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</si>
  <si>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</si>
  <si>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</si>
  <si>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</si>
  <si>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</si>
  <si>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</si>
  <si>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</si>
  <si>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</si>
  <si>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</si>
  <si>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</si>
  <si>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</si>
  <si>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</si>
  <si>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</si>
  <si>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</si>
  <si>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</si>
  <si>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</si>
  <si>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</si>
  <si>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</si>
  <si>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</si>
  <si>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</si>
  <si>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</si>
  <si>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</si>
  <si>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</si>
  <si>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</si>
  <si>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</si>
  <si>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</si>
  <si>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</si>
  <si>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</si>
  <si>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</si>
  <si>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</si>
  <si>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</si>
  <si>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</si>
  <si>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</si>
  <si>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</si>
  <si>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</si>
  <si>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</si>
  <si>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</si>
  <si>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</si>
  <si>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</si>
  <si>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</si>
  <si>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</si>
  <si>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</si>
  <si>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</si>
  <si>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</si>
  <si>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</si>
  <si>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</si>
  <si>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</si>
  <si>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</si>
  <si>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</si>
  <si>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</si>
  <si>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</si>
  <si>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</si>
  <si>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</si>
  <si>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</si>
  <si>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</si>
  <si>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</si>
  <si>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</si>
  <si>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</si>
  <si>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</si>
  <si>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</si>
  <si>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</si>
  <si>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</si>
  <si>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</si>
  <si>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</si>
  <si>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</si>
  <si>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</si>
  <si>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</si>
  <si>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</si>
  <si>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</si>
  <si>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</si>
  <si>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</si>
  <si>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</si>
  <si>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</si>
  <si>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</si>
  <si>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</si>
  <si>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</si>
  <si>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</si>
  <si>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</si>
  <si>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</si>
  <si>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</si>
  <si>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</si>
  <si>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</si>
  <si>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</si>
  <si>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</si>
  <si>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</si>
  <si>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</si>
  <si>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</si>
  <si>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</si>
  <si>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</si>
  <si>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</si>
  <si>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</si>
  <si>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</si>
  <si>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</si>
  <si>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</si>
  <si>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</si>
  <si>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</si>
  <si>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</si>
  <si>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</si>
  <si>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</si>
  <si>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</si>
  <si>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</si>
  <si>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</si>
  <si>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</si>
  <si>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</si>
  <si>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</si>
  <si>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</si>
  <si>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</si>
  <si>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</si>
  <si>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</si>
  <si>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</si>
  <si>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</si>
  <si>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</si>
  <si>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</si>
  <si>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</si>
  <si>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</si>
  <si>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</si>
  <si>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</si>
  <si>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</si>
  <si>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</si>
  <si>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</si>
  <si>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</si>
  <si>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</si>
  <si>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</si>
  <si>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</si>
  <si>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</si>
  <si>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</si>
  <si>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</si>
  <si>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</si>
  <si>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</si>
  <si>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</si>
  <si>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</si>
  <si>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</si>
  <si>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</si>
  <si>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</si>
  <si>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</si>
  <si>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</si>
  <si>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</si>
  <si>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</si>
  <si>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</si>
  <si>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</si>
  <si>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</si>
  <si>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</si>
  <si>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</si>
  <si>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</si>
  <si>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</si>
  <si>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</si>
  <si>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</si>
  <si>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</si>
  <si>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</si>
  <si>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</si>
  <si>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</si>
  <si>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</si>
  <si>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</si>
  <si>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</si>
  <si>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</si>
  <si>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</si>
  <si>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</si>
  <si>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</si>
  <si>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</si>
  <si>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</si>
  <si>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</si>
  <si>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</si>
  <si>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</si>
  <si>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</si>
  <si>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</si>
  <si>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</si>
  <si>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</si>
  <si>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</si>
  <si>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</si>
  <si>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</si>
  <si>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</si>
  <si>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</si>
  <si>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</si>
  <si>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</si>
  <si>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</si>
  <si>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</si>
  <si>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</si>
  <si>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</si>
  <si>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</si>
  <si>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</si>
  <si>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</si>
  <si>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</si>
  <si>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</si>
  <si>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</si>
  <si>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</si>
  <si>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</si>
  <si>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</si>
  <si>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</si>
  <si>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</si>
  <si>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</si>
  <si>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</si>
  <si>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</si>
  <si>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</si>
  <si>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</si>
  <si>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</si>
  <si>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</si>
  <si>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</si>
  <si>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</si>
  <si>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</si>
  <si>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</si>
  <si>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</si>
  <si>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</si>
  <si>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</si>
  <si>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</si>
  <si>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</si>
  <si>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</si>
  <si>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</si>
  <si>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</si>
  <si>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</si>
  <si>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</si>
  <si>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</si>
  <si>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</si>
  <si>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</si>
  <si>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</si>
  <si>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</si>
  <si>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</si>
  <si>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</si>
  <si>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</si>
  <si>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</si>
  <si>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</si>
  <si>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</si>
  <si>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</si>
  <si>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</si>
  <si>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</si>
  <si>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</si>
  <si>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</si>
  <si>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</si>
  <si>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</si>
  <si>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</si>
  <si>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</si>
  <si>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</si>
  <si>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</si>
  <si>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</si>
  <si>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</si>
  <si>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</si>
  <si>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</si>
  <si>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</si>
  <si>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</si>
  <si>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</si>
  <si>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</si>
  <si>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</si>
  <si>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</si>
  <si>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</si>
  <si>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</si>
  <si>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</si>
  <si>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</si>
  <si>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</si>
  <si>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</si>
  <si>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</si>
  <si>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</si>
  <si>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</si>
  <si>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</si>
  <si>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</si>
  <si>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</si>
  <si>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</si>
  <si>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</si>
  <si>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</si>
  <si>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</si>
  <si>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</si>
  <si>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</si>
  <si>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</si>
  <si>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</si>
  <si>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</si>
  <si>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</si>
  <si>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</si>
  <si>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</si>
  <si>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</si>
  <si>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</si>
  <si>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</si>
  <si>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</si>
  <si>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</si>
  <si>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</si>
  <si>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</si>
  <si>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</si>
  <si>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</si>
  <si>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</si>
  <si>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</si>
  <si>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</si>
  <si>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</si>
  <si>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</si>
  <si>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</si>
  <si>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</si>
  <si>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</si>
  <si>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</si>
  <si>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</si>
  <si>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</si>
  <si>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</si>
  <si>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</si>
  <si>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</si>
  <si>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</si>
  <si>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</si>
  <si>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</si>
  <si>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</si>
  <si>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</si>
  <si>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</si>
  <si>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</si>
  <si>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</si>
  <si>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</si>
  <si>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</si>
  <si>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</si>
  <si>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</si>
  <si>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</si>
  <si>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</si>
  <si>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</si>
  <si>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</si>
  <si>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</si>
  <si>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</si>
  <si>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</si>
  <si>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</si>
  <si>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</si>
  <si>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</si>
  <si>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</si>
  <si>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</si>
  <si>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</si>
  <si>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</si>
  <si>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</si>
  <si>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</si>
  <si>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</si>
  <si>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</si>
  <si>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</si>
  <si>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</si>
  <si>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</si>
  <si>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</si>
  <si>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</si>
  <si>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</si>
  <si>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</si>
  <si>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</si>
  <si>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</si>
  <si>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</si>
  <si>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</si>
  <si>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</si>
  <si>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</si>
  <si>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</si>
  <si>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</si>
  <si>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</si>
  <si>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</si>
  <si>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</si>
  <si>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</si>
  <si>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</si>
  <si>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</si>
  <si>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</si>
  <si>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</si>
  <si>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</si>
  <si>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</si>
  <si>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</si>
  <si>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</si>
  <si>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</si>
  <si>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</si>
  <si>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</si>
  <si>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</si>
  <si>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</si>
  <si>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</si>
  <si>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</si>
  <si>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</si>
  <si>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</si>
  <si>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</si>
  <si>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</si>
  <si>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</si>
  <si>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</si>
  <si>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</si>
  <si>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</si>
  <si>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</si>
  <si>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</si>
  <si>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</si>
  <si>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</si>
  <si>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</si>
  <si>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</si>
  <si>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</si>
  <si>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</si>
  <si>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</si>
  <si>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</si>
  <si>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</si>
  <si>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</si>
  <si>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</si>
  <si>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</si>
  <si>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</si>
  <si>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</si>
  <si>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</si>
  <si>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</si>
  <si>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</si>
  <si>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</si>
  <si>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</si>
  <si>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</si>
  <si>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</si>
  <si>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</si>
  <si>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</si>
  <si>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</si>
  <si>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</si>
  <si>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</si>
  <si>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</si>
  <si>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</si>
  <si>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</si>
  <si>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</si>
  <si>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</si>
  <si>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</si>
  <si>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</si>
  <si>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</si>
  <si>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</si>
  <si>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</si>
  <si>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</si>
  <si>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</si>
  <si>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</si>
  <si>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</si>
  <si>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</si>
  <si>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</si>
  <si>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</si>
  <si>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</si>
  <si>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</si>
  <si>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</si>
  <si>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</si>
  <si>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</si>
  <si>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</si>
  <si>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</si>
  <si>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</si>
  <si>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</si>
  <si>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</si>
  <si>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</si>
  <si>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</si>
  <si>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</si>
  <si>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</si>
  <si>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</si>
  <si>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</si>
  <si>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</si>
  <si>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</si>
  <si>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</si>
  <si>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</si>
  <si>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</si>
  <si>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</si>
  <si>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</si>
  <si>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</si>
  <si>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</si>
  <si>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</si>
  <si>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</si>
  <si>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</si>
  <si>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</si>
  <si>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</si>
  <si>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</si>
  <si>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</si>
  <si>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</si>
  <si>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</si>
  <si>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</si>
  <si>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</si>
  <si>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</si>
  <si>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</si>
  <si>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</si>
  <si>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</si>
  <si>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</si>
  <si>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</si>
  <si>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</si>
  <si>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</si>
  <si>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</si>
  <si>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</si>
  <si>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</si>
  <si>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</si>
  <si>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</si>
  <si>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</si>
  <si>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</si>
  <si>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</si>
  <si>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</si>
  <si>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</si>
  <si>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</si>
  <si>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</si>
  <si>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</si>
  <si>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</si>
  <si>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</si>
  <si>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</si>
  <si>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</si>
  <si>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</si>
  <si>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</si>
  <si>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</si>
  <si>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</si>
  <si>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</si>
  <si>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</si>
  <si>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</si>
  <si>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</si>
  <si>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</si>
  <si>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</si>
  <si>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</si>
  <si>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</si>
  <si>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</si>
  <si>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</si>
  <si>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</si>
  <si>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</si>
  <si>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</si>
  <si>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</si>
  <si>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</si>
  <si>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</si>
  <si>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</si>
  <si>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</si>
  <si>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</si>
  <si>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</si>
  <si>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</si>
  <si>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</si>
  <si>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</si>
  <si>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</si>
  <si>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</si>
  <si>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</si>
  <si>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</si>
  <si>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</si>
  <si>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</si>
  <si>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</si>
  <si>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</si>
  <si>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</si>
  <si>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</si>
  <si>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</si>
  <si>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</si>
  <si>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</si>
  <si>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</si>
  <si>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</si>
  <si>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</si>
  <si>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</si>
  <si>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</si>
  <si>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</si>
  <si>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</si>
  <si>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</si>
  <si>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</si>
  <si>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</si>
  <si>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</si>
  <si>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</si>
  <si>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</si>
  <si>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</si>
  <si>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</si>
  <si>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</si>
  <si>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</si>
  <si>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</si>
  <si>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</si>
  <si>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</si>
  <si>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</si>
  <si>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</si>
  <si>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</si>
  <si>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</si>
  <si>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</si>
  <si>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</si>
  <si>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</si>
  <si>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</si>
  <si>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</si>
  <si>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</si>
  <si>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</si>
  <si>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</si>
  <si>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</si>
  <si>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</si>
  <si>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</si>
  <si>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</si>
  <si>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</si>
  <si>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</si>
  <si>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</si>
  <si>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</si>
  <si>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</si>
  <si>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</si>
  <si>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</si>
  <si>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</si>
  <si>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</si>
  <si>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</si>
  <si>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</si>
  <si>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</si>
  <si>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</si>
  <si>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</si>
  <si>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</si>
  <si>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</si>
  <si>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</si>
  <si>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</si>
  <si>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</si>
  <si>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</si>
  <si>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</si>
  <si>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</si>
  <si>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</si>
  <si>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</si>
  <si>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</si>
  <si>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</si>
  <si>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</si>
  <si>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</si>
  <si>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</si>
  <si>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</si>
  <si>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</si>
  <si>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</si>
  <si>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</si>
  <si>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</si>
  <si>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</si>
  <si>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</si>
  <si>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</si>
  <si>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</si>
  <si>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</si>
  <si>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</si>
  <si>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</si>
  <si>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</si>
  <si>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</si>
  <si>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</si>
  <si>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</si>
  <si>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</si>
  <si>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</si>
  <si>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</si>
  <si>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</si>
  <si>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</si>
  <si>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</si>
  <si>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</si>
  <si>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</si>
  <si>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</si>
  <si>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</si>
  <si>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</si>
  <si>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</si>
  <si>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</si>
  <si>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</si>
  <si>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</si>
  <si>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</si>
  <si>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</si>
  <si>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</si>
  <si>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</si>
  <si>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</si>
  <si>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</si>
  <si>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</si>
  <si>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</si>
  <si>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</si>
  <si>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</si>
  <si>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</si>
  <si>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</si>
  <si>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</si>
  <si>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</si>
  <si>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</si>
  <si>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</si>
  <si>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</si>
  <si>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</si>
  <si>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</si>
  <si>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</si>
  <si>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</si>
  <si>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</si>
  <si>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</si>
  <si>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</si>
  <si>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</si>
  <si>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</si>
  <si>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</si>
  <si>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</si>
  <si>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</si>
  <si>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</si>
  <si>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</si>
  <si>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</si>
  <si>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</si>
  <si>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</si>
  <si>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</si>
  <si>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</si>
  <si>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</si>
  <si>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</si>
  <si>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</si>
  <si>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</si>
  <si>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</si>
  <si>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</si>
  <si>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</si>
  <si>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</si>
  <si>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</si>
  <si>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</si>
  <si>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</si>
  <si>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</si>
  <si>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</si>
  <si>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</si>
  <si>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</si>
  <si>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</si>
  <si>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</si>
  <si>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</si>
  <si>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</si>
  <si>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</si>
  <si>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</si>
  <si>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</si>
  <si>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</si>
  <si>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</si>
  <si>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</si>
  <si>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</si>
  <si>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</si>
  <si>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</si>
  <si>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</si>
  <si>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</si>
  <si>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</si>
  <si>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</si>
  <si>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</si>
  <si>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</si>
  <si>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</si>
  <si>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</si>
  <si>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</si>
  <si>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</si>
  <si>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</si>
  <si>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</si>
  <si>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</si>
  <si>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</si>
  <si>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</si>
  <si>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</si>
  <si>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</si>
  <si>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</si>
  <si>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</si>
  <si>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</si>
  <si>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</si>
  <si>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</si>
  <si>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</si>
  <si>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</si>
  <si>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</si>
  <si>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</si>
  <si>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</si>
  <si>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</si>
  <si>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</si>
  <si>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</si>
  <si>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</si>
  <si>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</si>
  <si>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</si>
  <si>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</si>
  <si>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</si>
  <si>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</si>
  <si>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</si>
  <si>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</si>
  <si>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</si>
  <si>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</si>
  <si>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</si>
  <si>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</si>
  <si>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</si>
  <si>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</si>
  <si>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</si>
  <si>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</si>
  <si>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</si>
  <si>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</si>
  <si>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</si>
  <si>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</si>
  <si>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</si>
  <si>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</si>
  <si>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</si>
  <si>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</si>
  <si>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</si>
  <si>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</si>
  <si>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</si>
  <si>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</si>
  <si>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</si>
  <si>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</si>
  <si>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</si>
  <si>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</si>
  <si>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</si>
  <si>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</si>
  <si>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</si>
  <si>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</si>
  <si>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</si>
  <si>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</si>
  <si>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</si>
  <si>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</si>
  <si>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</si>
  <si>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</si>
  <si>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</si>
  <si>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</si>
  <si>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</si>
  <si>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</si>
  <si>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</si>
  <si>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</si>
  <si>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</si>
  <si>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</si>
  <si>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</si>
  <si>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</si>
  <si>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</si>
  <si>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</si>
  <si>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</si>
  <si>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</si>
  <si>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</si>
  <si>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</si>
  <si>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</si>
  <si>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</si>
  <si>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</si>
  <si>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</si>
  <si>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</si>
  <si>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</si>
  <si>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</si>
  <si>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</si>
  <si>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</si>
  <si>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</si>
  <si>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</si>
  <si>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</si>
  <si>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</si>
  <si>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</si>
  <si>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</si>
  <si>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</si>
  <si>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</si>
  <si>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</si>
  <si>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</si>
  <si>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</si>
  <si>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</si>
  <si>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</si>
  <si>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</si>
  <si>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</si>
  <si>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</si>
  <si>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</si>
  <si>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</si>
  <si>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</si>
  <si>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</si>
  <si>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</si>
  <si>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</si>
  <si>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</si>
  <si>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</si>
  <si>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</si>
  <si>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</si>
  <si>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</si>
  <si>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</si>
  <si>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</si>
  <si>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</si>
  <si>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</si>
  <si>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</si>
  <si>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</si>
  <si>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</si>
  <si>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</si>
  <si>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</si>
  <si>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</si>
  <si>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</si>
  <si>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</si>
  <si>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</si>
  <si>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</si>
  <si>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</si>
  <si>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</si>
  <si>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</si>
  <si>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</si>
  <si>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</si>
  <si>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</si>
  <si>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</si>
  <si>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</si>
  <si>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</si>
  <si>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</si>
  <si>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</si>
  <si>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</si>
  <si>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</si>
  <si>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</si>
  <si>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</si>
  <si>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</si>
  <si>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</si>
  <si>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</si>
  <si>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</si>
  <si>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</si>
  <si>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</si>
  <si>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</si>
  <si>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</si>
  <si>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</si>
  <si>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</si>
  <si>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</si>
  <si>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</si>
  <si>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</si>
  <si>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</si>
  <si>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</si>
  <si>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</si>
  <si>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</si>
  <si>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</si>
  <si>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</si>
  <si>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</si>
  <si>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</si>
  <si>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</si>
  <si>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</si>
  <si>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</si>
  <si>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</si>
  <si>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</si>
  <si>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</si>
  <si>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</si>
  <si>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</si>
  <si>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</si>
  <si>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</si>
  <si>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</si>
  <si>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</si>
  <si>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</si>
  <si>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</si>
  <si>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</si>
  <si>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</si>
  <si>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</si>
  <si>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</si>
  <si>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</si>
  <si>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</si>
  <si>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</si>
  <si>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</si>
  <si>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</si>
  <si>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</si>
  <si>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</si>
  <si>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</si>
  <si>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</si>
  <si>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</si>
  <si>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</si>
  <si>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</si>
  <si>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</si>
  <si>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</si>
  <si>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</si>
  <si>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</si>
  <si>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</si>
  <si>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</si>
  <si>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</si>
  <si>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</si>
  <si>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</si>
  <si>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</si>
  <si>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</si>
  <si>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</si>
  <si>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</si>
  <si>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</si>
  <si>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</si>
  <si>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</si>
  <si>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</si>
  <si>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</si>
  <si>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</si>
  <si>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</si>
  <si>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</si>
  <si>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</si>
  <si>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</si>
  <si>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</si>
  <si>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</si>
  <si>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</si>
  <si>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</si>
  <si>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</si>
  <si>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</si>
  <si>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</si>
  <si>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</si>
  <si>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</si>
  <si>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</si>
  <si>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</si>
  <si>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</si>
  <si>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</si>
  <si>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</si>
  <si>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</si>
  <si>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</si>
  <si>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</si>
  <si>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</si>
  <si>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</si>
  <si>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</si>
  <si>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</si>
  <si>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</si>
  <si>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</si>
  <si>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</si>
  <si>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</si>
  <si>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</si>
  <si>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</si>
  <si>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</si>
  <si>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</si>
  <si>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</si>
  <si>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</si>
  <si>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</si>
  <si>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</si>
  <si>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</si>
  <si>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</si>
  <si>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</si>
  <si>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</si>
  <si>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</si>
  <si>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</si>
  <si>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</si>
  <si>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</si>
  <si>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</si>
  <si>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</si>
  <si>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</si>
  <si>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</si>
  <si>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</si>
  <si>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</si>
  <si>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</si>
  <si>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</si>
  <si>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</si>
  <si>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</si>
  <si>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</si>
  <si>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</si>
  <si>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</si>
  <si>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</si>
  <si>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</si>
  <si>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</si>
  <si>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</si>
  <si>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</si>
  <si>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</si>
  <si>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</si>
  <si>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</si>
  <si>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</si>
  <si>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</si>
  <si>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</si>
  <si>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</si>
  <si>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</si>
  <si>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</si>
  <si>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</si>
  <si>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</si>
  <si>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</si>
  <si>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</si>
  <si>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</si>
  <si>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</si>
  <si>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</si>
  <si>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</si>
  <si>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</si>
  <si>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</si>
  <si>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</si>
  <si>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</si>
  <si>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</si>
  <si>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</si>
  <si>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</si>
  <si>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</si>
  <si>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</si>
  <si>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</si>
  <si>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</si>
  <si>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</si>
  <si>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</si>
  <si>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</si>
  <si>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</si>
  <si>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</si>
  <si>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</si>
  <si>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</si>
  <si>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</si>
  <si>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</si>
  <si>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</si>
  <si>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</si>
  <si>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</si>
  <si>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</si>
  <si>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</si>
  <si>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</si>
  <si>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</si>
  <si>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</si>
  <si>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</si>
  <si>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</si>
  <si>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</si>
  <si>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</si>
  <si>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</si>
  <si>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</si>
  <si>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</si>
  <si>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</si>
  <si>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</si>
  <si>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</si>
  <si>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</si>
  <si>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</si>
  <si>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</si>
  <si>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</si>
  <si>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</si>
  <si>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</si>
  <si>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</si>
  <si>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</si>
  <si>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</si>
  <si>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</si>
  <si>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</si>
  <si>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</si>
  <si>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</si>
  <si>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</si>
  <si>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</si>
  <si>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</si>
  <si>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</si>
  <si>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</si>
  <si>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</si>
  <si>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</si>
  <si>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</si>
  <si>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</si>
  <si>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</si>
  <si>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</si>
  <si>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</si>
  <si>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</si>
  <si>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</si>
  <si>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</si>
  <si>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</si>
  <si>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</si>
  <si>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</si>
  <si>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</si>
  <si>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</si>
  <si>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</si>
  <si>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</si>
  <si>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</si>
  <si>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</si>
  <si>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</si>
  <si>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</si>
  <si>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</si>
  <si>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</si>
  <si>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</si>
  <si>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</si>
  <si>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</si>
  <si>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</si>
  <si>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</si>
  <si>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</si>
  <si>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</si>
  <si>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</si>
  <si>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</si>
  <si>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</si>
  <si>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</si>
  <si>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</si>
  <si>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</si>
  <si>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</si>
  <si>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</si>
  <si>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</si>
  <si>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</si>
  <si>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</si>
  <si>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</si>
  <si>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</si>
  <si>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</si>
  <si>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</si>
  <si>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</si>
  <si>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</si>
  <si>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</si>
  <si>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</si>
  <si>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</si>
  <si>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</si>
  <si>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</si>
  <si>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</si>
  <si>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</si>
  <si>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</si>
  <si>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</si>
  <si>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</si>
  <si>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</si>
  <si>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</si>
  <si>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</si>
  <si>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</si>
  <si>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</si>
  <si>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</si>
  <si>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</si>
  <si>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</si>
  <si>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</si>
  <si>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</si>
  <si>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</si>
  <si>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</si>
  <si>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</si>
  <si>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</si>
  <si>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</si>
  <si>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</si>
  <si>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</si>
  <si>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</si>
  <si>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</si>
  <si>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</si>
  <si>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</si>
  <si>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</si>
  <si>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</si>
  <si>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</si>
  <si>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</si>
  <si>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</si>
  <si>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</si>
  <si>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</si>
  <si>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</si>
  <si>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</si>
  <si>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</si>
  <si>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</si>
  <si>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</si>
  <si>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</si>
  <si>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</si>
  <si>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</si>
  <si>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</si>
  <si>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</si>
  <si>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</si>
  <si>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</si>
  <si>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</si>
  <si>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</si>
  <si>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</si>
  <si>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</si>
  <si>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</si>
  <si>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</si>
  <si>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</si>
  <si>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</si>
  <si>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</si>
  <si>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</si>
  <si>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</si>
  <si>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</si>
  <si>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</si>
  <si>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</si>
  <si>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</si>
  <si>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</si>
  <si>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</si>
  <si>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</si>
  <si>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</si>
  <si>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</si>
  <si>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</si>
  <si>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</si>
  <si>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</si>
  <si>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</si>
  <si>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</si>
  <si>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</si>
  <si>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</si>
  <si>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</si>
  <si>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</si>
  <si>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</si>
  <si>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</si>
  <si>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</si>
  <si>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</si>
  <si>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</si>
  <si>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</si>
  <si>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</si>
  <si>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</si>
  <si>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</si>
  <si>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</si>
  <si>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</si>
  <si>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</si>
  <si>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</si>
  <si>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</si>
  <si>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</si>
  <si>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</si>
  <si>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</si>
  <si>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</si>
  <si>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</si>
  <si>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</si>
  <si>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</si>
  <si>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</si>
  <si>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</si>
  <si>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</si>
  <si>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</si>
  <si>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</si>
  <si>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</si>
  <si>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</si>
  <si>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</si>
  <si>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</si>
  <si>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</si>
  <si>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</si>
  <si>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</si>
  <si>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</si>
  <si>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</si>
  <si>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</si>
  <si>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</si>
  <si>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</si>
  <si>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</si>
  <si>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</si>
  <si>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</si>
  <si>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</si>
  <si>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</si>
  <si>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</si>
  <si>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</si>
  <si>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</si>
  <si>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</si>
  <si>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</si>
  <si>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</si>
  <si>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</si>
  <si>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</si>
  <si>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</si>
  <si>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</si>
  <si>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</si>
  <si>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</si>
  <si>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</si>
  <si>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</si>
  <si>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</si>
  <si>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</si>
  <si>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</si>
  <si>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</si>
  <si>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</si>
  <si>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</si>
  <si>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</si>
  <si>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</si>
  <si>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</si>
  <si>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</si>
  <si>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</si>
  <si>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</si>
  <si>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</si>
  <si>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</si>
  <si>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</si>
  <si>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</si>
  <si>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</si>
  <si>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</si>
  <si>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</si>
  <si>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</si>
  <si>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</si>
  <si>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</si>
  <si>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</si>
  <si>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</si>
  <si>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</si>
  <si>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</si>
  <si>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</si>
  <si>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</si>
  <si>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</si>
  <si>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</si>
  <si>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</si>
  <si>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</si>
  <si>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</si>
  <si>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</si>
  <si>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</si>
  <si>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</si>
  <si>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</si>
  <si>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</si>
  <si>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</si>
  <si>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</si>
  <si>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</si>
  <si>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</si>
  <si>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</si>
  <si>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</si>
  <si>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</si>
  <si>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</si>
  <si>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</si>
  <si>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</si>
  <si>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</si>
  <si>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</si>
  <si>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</si>
  <si>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</si>
  <si>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</si>
  <si>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</si>
  <si>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</si>
  <si>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</si>
  <si>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</si>
  <si>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</si>
  <si>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</si>
  <si>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</si>
  <si>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</si>
  <si>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</si>
  <si>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</si>
  <si>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</si>
  <si>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</si>
  <si>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</si>
  <si>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</si>
  <si>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</si>
  <si>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</si>
  <si>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</si>
  <si>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</si>
  <si>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</si>
  <si>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</si>
  <si>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</si>
  <si>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</si>
  <si>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</si>
  <si>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</si>
  <si>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</si>
  <si>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</si>
  <si>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</si>
  <si>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</si>
  <si>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</si>
  <si>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</si>
  <si>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</si>
  <si>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</si>
  <si>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</si>
  <si>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</si>
  <si>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</si>
  <si>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</si>
  <si>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</si>
  <si>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</si>
  <si>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</si>
  <si>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</si>
  <si>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</si>
  <si>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</si>
  <si>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</si>
  <si>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</si>
  <si>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</si>
  <si>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</si>
  <si>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</si>
  <si>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</si>
  <si>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</si>
  <si>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</si>
  <si>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</si>
  <si>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</si>
  <si>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</si>
  <si>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</si>
  <si>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</si>
  <si>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</si>
  <si>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</si>
  <si>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</si>
  <si>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</si>
  <si>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</si>
  <si>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</si>
  <si>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</si>
  <si>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</si>
  <si>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</si>
  <si>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</si>
  <si>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</si>
  <si>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</si>
  <si>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</si>
  <si>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</si>
  <si>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</si>
  <si>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</si>
  <si>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</si>
  <si>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</si>
  <si>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</si>
  <si>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</si>
  <si>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</si>
  <si>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</si>
  <si>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</si>
  <si>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</si>
  <si>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</si>
  <si>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</si>
  <si>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</si>
  <si>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</si>
  <si>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</si>
  <si>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</si>
  <si>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</si>
  <si>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</si>
  <si>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</si>
  <si>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</si>
  <si>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</si>
  <si>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</si>
  <si>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</si>
  <si>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</si>
  <si>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</si>
  <si>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</si>
  <si>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</si>
  <si>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</si>
  <si>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</si>
  <si>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</si>
  <si>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</si>
  <si>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</si>
  <si>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</si>
  <si>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</si>
  <si>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</si>
  <si>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</si>
  <si>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</si>
  <si>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</si>
  <si>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</si>
  <si>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</si>
  <si>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</si>
  <si>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</si>
  <si>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</si>
  <si>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</si>
  <si>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</si>
  <si>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</si>
  <si>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</si>
  <si>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</si>
  <si>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</si>
  <si>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</si>
  <si>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</si>
  <si>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</si>
  <si>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</si>
  <si>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</si>
  <si>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</si>
  <si>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</si>
  <si>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</si>
  <si>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</si>
  <si>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</si>
  <si>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</si>
  <si>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</si>
  <si>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</si>
  <si>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</si>
  <si>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</si>
  <si>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</si>
  <si>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</si>
  <si>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</si>
  <si>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</si>
  <si>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</si>
  <si>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</si>
  <si>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</si>
  <si>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</si>
  <si>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</si>
  <si>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</si>
  <si>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</si>
  <si>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</si>
  <si>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</si>
  <si>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</si>
  <si>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</si>
  <si>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</si>
  <si>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</si>
  <si>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</si>
  <si>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</si>
  <si>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</si>
  <si>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</si>
  <si>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</si>
  <si>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</si>
  <si>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</si>
  <si>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</si>
  <si>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</si>
  <si>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</si>
  <si>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</si>
  <si>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</si>
  <si>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</si>
  <si>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</si>
  <si>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</si>
  <si>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</si>
  <si>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</si>
  <si>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</si>
  <si>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</si>
  <si>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</si>
  <si>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</si>
  <si>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</si>
  <si>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</si>
  <si>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</si>
  <si>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</si>
  <si>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</si>
  <si>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</si>
  <si>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</si>
  <si>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</si>
  <si>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</si>
  <si>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</si>
  <si>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</si>
  <si>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</si>
  <si>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</si>
  <si>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</si>
  <si>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</si>
  <si>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</si>
  <si>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</si>
  <si>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</si>
  <si>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</si>
  <si>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</si>
  <si>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</si>
  <si>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</si>
  <si>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</si>
  <si>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</si>
  <si>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</si>
  <si>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</si>
  <si>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</si>
  <si>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</si>
  <si>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</si>
  <si>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</si>
  <si>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</si>
  <si>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</si>
  <si>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</si>
  <si>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</si>
  <si>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</si>
  <si>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</si>
  <si>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</si>
  <si>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</si>
  <si>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</si>
  <si>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</si>
  <si>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</si>
  <si>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</si>
  <si>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</si>
  <si>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</si>
  <si>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</si>
  <si>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</si>
  <si>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</si>
  <si>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</si>
  <si>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</si>
  <si>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</si>
  <si>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</si>
  <si>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</si>
  <si>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</si>
  <si>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</si>
  <si>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</si>
  <si>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</si>
  <si>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</si>
  <si>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</si>
  <si>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</si>
  <si>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</si>
  <si>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</si>
  <si>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</si>
  <si>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</si>
  <si>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</si>
  <si>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</si>
  <si>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</si>
  <si>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</si>
  <si>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</si>
  <si>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</si>
  <si>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</si>
  <si>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</si>
  <si>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</si>
  <si>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</si>
  <si>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</si>
  <si>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</si>
  <si>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</si>
  <si>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</si>
  <si>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</si>
  <si>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</si>
  <si>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</si>
  <si>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</si>
  <si>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</si>
  <si>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</si>
  <si>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</si>
  <si>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</si>
  <si>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</si>
  <si>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</si>
  <si>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</si>
  <si>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</si>
  <si>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</si>
  <si>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</si>
  <si>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</si>
  <si>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</si>
  <si>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</si>
  <si>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</si>
  <si>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</si>
  <si>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</si>
  <si>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</si>
  <si>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</si>
  <si>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</si>
  <si>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</si>
  <si>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</si>
  <si>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</si>
  <si>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</si>
  <si>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</si>
  <si>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</si>
  <si>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</si>
  <si>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</si>
  <si>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</si>
  <si>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</si>
  <si>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</si>
  <si>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</si>
  <si>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</si>
  <si>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</si>
  <si>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</si>
  <si>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</si>
  <si>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</si>
  <si>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</si>
  <si>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</si>
  <si>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</si>
  <si>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</si>
  <si>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</si>
  <si>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</si>
  <si>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</si>
  <si>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</si>
  <si>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</si>
  <si>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</si>
  <si>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</si>
  <si>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</si>
  <si>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</si>
  <si>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</si>
  <si>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</si>
  <si>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</si>
  <si>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</si>
  <si>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</si>
  <si>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</si>
  <si>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</si>
  <si>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</si>
  <si>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</si>
  <si>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</si>
  <si>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</si>
  <si>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</si>
  <si>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</si>
  <si>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</si>
  <si>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</si>
  <si>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</si>
  <si>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</si>
  <si>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</si>
  <si>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</si>
  <si>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</si>
  <si>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</si>
  <si>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</si>
  <si>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</si>
  <si>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</si>
  <si>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</si>
  <si>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</si>
  <si>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</si>
  <si>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</si>
  <si>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</si>
  <si>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</si>
  <si>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</si>
  <si>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</si>
  <si>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</si>
  <si>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</si>
  <si>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</si>
  <si>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</si>
  <si>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</si>
  <si>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</si>
  <si>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</si>
  <si>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</si>
  <si>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</si>
  <si>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</si>
  <si>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</si>
  <si>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</si>
  <si>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</si>
  <si>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</si>
  <si>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</si>
  <si>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</si>
  <si>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</si>
  <si>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</si>
  <si>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</si>
  <si>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</si>
  <si>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</si>
  <si>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</si>
  <si>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</si>
  <si>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</si>
  <si>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</si>
  <si>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</si>
  <si>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</si>
  <si>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</si>
  <si>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</si>
  <si>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</si>
  <si>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</si>
  <si>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</si>
  <si>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</si>
  <si>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</si>
  <si>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</si>
  <si>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</si>
  <si>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</si>
  <si>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</si>
  <si>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</si>
  <si>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</si>
  <si>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</si>
  <si>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</si>
  <si>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</si>
  <si>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</si>
  <si>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</si>
  <si>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</si>
  <si>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</si>
  <si>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</si>
  <si>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</si>
  <si>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</si>
  <si>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</si>
  <si>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</si>
  <si>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</si>
  <si>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</si>
  <si>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</si>
  <si>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</si>
  <si>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</si>
  <si>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</si>
  <si>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</si>
  <si>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</si>
  <si>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</si>
  <si>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</si>
  <si>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</si>
  <si>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</si>
  <si>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</si>
  <si>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</si>
  <si>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</si>
  <si>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</si>
  <si>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</si>
  <si>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</si>
  <si>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</si>
  <si>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</si>
  <si>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</si>
  <si>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</si>
  <si>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</si>
  <si>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</si>
  <si>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</si>
  <si>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</si>
  <si>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</si>
  <si>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</si>
  <si>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</si>
  <si>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</si>
  <si>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</si>
  <si>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</si>
  <si>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</si>
  <si>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</si>
  <si>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</si>
  <si>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</si>
  <si>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</si>
  <si>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</si>
  <si>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</si>
  <si>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</si>
  <si>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</si>
  <si>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</si>
  <si>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</si>
  <si>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</si>
  <si>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</si>
  <si>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</si>
  <si>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</si>
  <si>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</si>
  <si>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</si>
  <si>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</si>
  <si>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</si>
  <si>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</si>
  <si>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</si>
  <si>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</si>
  <si>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</si>
  <si>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</si>
  <si>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</si>
  <si>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</si>
  <si>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</si>
  <si>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</si>
  <si>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</si>
  <si>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</si>
  <si>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</si>
  <si>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</si>
  <si>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</si>
  <si>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</si>
  <si>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</si>
  <si>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</si>
  <si>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</si>
  <si>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</si>
  <si>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</si>
  <si>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</si>
  <si>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</si>
  <si>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</si>
  <si>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</si>
  <si>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</si>
  <si>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</si>
  <si>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</si>
  <si>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</si>
  <si>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</si>
  <si>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</si>
  <si>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</si>
  <si>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</si>
  <si>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</si>
  <si>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</si>
  <si>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</si>
  <si>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</si>
  <si>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</si>
  <si>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</si>
  <si>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</si>
  <si>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</si>
  <si>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</si>
  <si>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</si>
  <si>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</si>
  <si>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</si>
  <si>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</si>
  <si>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</si>
  <si>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</si>
  <si>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</si>
  <si>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</si>
  <si>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</si>
  <si>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</si>
  <si>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</si>
  <si>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</si>
  <si>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</si>
  <si>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</si>
  <si>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</si>
  <si>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</si>
  <si>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</si>
  <si>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</si>
  <si>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</si>
  <si>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</si>
  <si>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</si>
  <si>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</si>
  <si>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</si>
  <si>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</si>
  <si>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</si>
  <si>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</si>
  <si>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</si>
  <si>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</si>
  <si>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</si>
  <si>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</si>
  <si>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</si>
  <si>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</si>
  <si>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</si>
  <si>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</si>
  <si>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</si>
  <si>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</si>
  <si>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</si>
  <si>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</si>
  <si>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</si>
  <si>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</si>
  <si>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</si>
  <si>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</si>
  <si>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</si>
  <si>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</si>
  <si>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</si>
  <si>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</si>
  <si>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</si>
  <si>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</si>
  <si>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</si>
  <si>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</si>
  <si>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</si>
  <si>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</si>
  <si>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</si>
  <si>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</si>
  <si>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</si>
  <si>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</si>
  <si>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</si>
  <si>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</si>
  <si>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</si>
  <si>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</si>
  <si>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</si>
  <si>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</si>
  <si>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</si>
  <si>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</si>
  <si>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</si>
  <si>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</si>
  <si>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</si>
  <si>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</si>
  <si>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</si>
  <si>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</si>
  <si>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</si>
  <si>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</si>
  <si>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</si>
  <si>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</si>
  <si>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</si>
  <si>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</si>
  <si>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</si>
  <si>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</si>
  <si>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</si>
  <si>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</si>
  <si>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</si>
  <si>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</si>
  <si>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</si>
  <si>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</si>
  <si>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</si>
  <si>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</si>
  <si>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</si>
  <si>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</si>
  <si>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</si>
  <si>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</si>
  <si>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</si>
  <si>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</si>
  <si>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</si>
  <si>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</si>
  <si>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</si>
  <si>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</si>
  <si>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</si>
  <si>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</si>
  <si>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</si>
  <si>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</si>
  <si>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</si>
  <si>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</si>
  <si>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</si>
  <si>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</si>
  <si>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</si>
  <si>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</si>
  <si>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</si>
  <si>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</si>
  <si>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</si>
  <si>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</si>
  <si>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</si>
  <si>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</si>
  <si>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</si>
  <si>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</si>
  <si>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</si>
  <si>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</si>
  <si>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</si>
  <si>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</si>
  <si>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</si>
  <si>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</si>
  <si>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</si>
  <si>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</si>
  <si>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</si>
  <si>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</si>
  <si>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</si>
  <si>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</si>
  <si>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</si>
  <si>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</si>
  <si>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</si>
  <si>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</si>
  <si>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</si>
  <si>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</si>
  <si>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</si>
  <si>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</si>
  <si>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</si>
  <si>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</si>
  <si>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</si>
  <si>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</si>
  <si>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</si>
  <si>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</si>
  <si>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</si>
  <si>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</si>
  <si>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</si>
  <si>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</si>
  <si>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</si>
  <si>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</si>
  <si>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</si>
  <si>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</si>
  <si>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</si>
  <si>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</si>
  <si>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</si>
  <si>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</si>
  <si>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</si>
  <si>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</si>
  <si>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</si>
  <si>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</si>
  <si>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</si>
  <si>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</si>
  <si>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</si>
  <si>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</si>
  <si>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</si>
  <si>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</si>
  <si>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</si>
  <si>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</si>
  <si>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</si>
  <si>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</si>
  <si>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</si>
  <si>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</si>
  <si>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</si>
  <si>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</si>
  <si>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</si>
  <si>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</si>
  <si>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</si>
  <si>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</si>
  <si>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</si>
  <si>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</si>
  <si>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</si>
  <si>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</si>
  <si>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</si>
  <si>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</si>
  <si>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</si>
  <si>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</si>
  <si>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</si>
  <si>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</si>
  <si>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</si>
  <si>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</si>
  <si>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</si>
  <si>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</si>
  <si>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</si>
  <si>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</si>
  <si>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</si>
  <si>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</si>
  <si>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</si>
  <si>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</si>
  <si>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</si>
  <si>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</si>
  <si>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</si>
  <si>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</si>
  <si>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</si>
  <si>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</si>
  <si>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</si>
  <si>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</si>
  <si>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</si>
  <si>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</si>
  <si>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</si>
  <si>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</si>
  <si>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</si>
  <si>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</si>
  <si>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</si>
  <si>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</si>
  <si>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</si>
  <si>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</si>
  <si>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</si>
  <si>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</si>
  <si>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</si>
  <si>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</si>
  <si>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</si>
  <si>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</si>
  <si>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</si>
  <si>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</si>
  <si>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</si>
  <si>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</si>
  <si>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</si>
  <si>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</si>
  <si>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</si>
  <si>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</si>
  <si>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</si>
  <si>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</si>
  <si>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</si>
  <si>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</si>
  <si>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</si>
  <si>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</si>
  <si>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</si>
  <si>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</si>
  <si>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</si>
  <si>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</si>
  <si>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</si>
  <si>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</si>
  <si>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</si>
  <si>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</si>
  <si>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</si>
  <si>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</si>
  <si>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</si>
  <si>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</si>
  <si>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</si>
  <si>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</si>
  <si>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</si>
  <si>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</si>
  <si>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</si>
  <si>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</si>
  <si>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</si>
  <si>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</si>
  <si>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</si>
  <si>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</si>
  <si>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</si>
  <si>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</si>
  <si>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</si>
  <si>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</si>
  <si>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</si>
  <si>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</si>
  <si>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</si>
  <si>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</si>
  <si>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</si>
  <si>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</si>
  <si>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</si>
  <si>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</si>
  <si>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</si>
  <si>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</si>
  <si>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</si>
  <si>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</si>
  <si>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</si>
  <si>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</si>
  <si>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</si>
  <si>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</si>
  <si>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</si>
  <si>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</si>
  <si>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</si>
  <si>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</si>
  <si>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</si>
  <si>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</si>
  <si>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</si>
  <si>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</si>
  <si>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</si>
  <si>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</si>
  <si>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</si>
  <si>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</si>
  <si>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</si>
  <si>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</si>
  <si>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</si>
  <si>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</si>
  <si>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</si>
  <si>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</si>
  <si>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</si>
  <si>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</si>
  <si>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</si>
  <si>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</si>
  <si>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</si>
  <si>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</si>
  <si>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</si>
  <si>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</si>
  <si>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</si>
  <si>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</si>
  <si>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</si>
  <si>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</si>
  <si>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</si>
  <si>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</si>
  <si>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</si>
  <si>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</si>
  <si>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</si>
  <si>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</si>
  <si>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</si>
  <si>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</si>
  <si>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</si>
  <si>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</si>
  <si>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</si>
  <si>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</si>
  <si>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</si>
  <si>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</si>
  <si>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</si>
  <si>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</si>
  <si>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</si>
  <si>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</si>
  <si>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</si>
  <si>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</si>
  <si>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</si>
  <si>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</si>
  <si>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</si>
  <si>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</si>
  <si>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</si>
  <si>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</si>
  <si>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</si>
  <si>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</si>
  <si>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</si>
  <si>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</si>
  <si>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</si>
  <si>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</si>
  <si>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</si>
  <si>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</si>
  <si>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</si>
  <si>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</si>
  <si>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</si>
  <si>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</si>
  <si>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</si>
  <si>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</si>
  <si>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</si>
  <si>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</si>
  <si>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</si>
  <si>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</si>
  <si>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</si>
  <si>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</si>
  <si>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</si>
  <si>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</si>
  <si>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</si>
  <si>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</si>
  <si>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</si>
  <si>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</si>
  <si>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</si>
  <si>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</si>
  <si>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</si>
  <si>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</si>
  <si>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</si>
  <si>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</si>
  <si>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</si>
  <si>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</si>
  <si>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</si>
  <si>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</si>
  <si>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</si>
  <si>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</si>
  <si>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</si>
  <si>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</si>
  <si>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</si>
  <si>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</si>
  <si>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</si>
  <si>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</si>
  <si>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</si>
  <si>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</si>
  <si>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</si>
  <si>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</si>
  <si>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</si>
  <si>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</si>
  <si>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</si>
  <si>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</si>
  <si>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</si>
  <si>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</si>
  <si>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</si>
  <si>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</si>
  <si>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</si>
  <si>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</si>
  <si>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</si>
  <si>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</si>
  <si>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</si>
  <si>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</si>
  <si>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</si>
  <si>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</si>
  <si>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</si>
  <si>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</si>
  <si>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</si>
  <si>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</si>
  <si>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</si>
  <si>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</si>
  <si>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</si>
  <si>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</si>
  <si>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</si>
  <si>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</si>
  <si>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</si>
  <si>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</si>
  <si>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</si>
  <si>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</si>
  <si>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</si>
  <si>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</si>
  <si>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</si>
  <si>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</si>
  <si>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</si>
  <si>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</si>
  <si>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</si>
  <si>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</si>
  <si>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</si>
  <si>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</si>
  <si>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</si>
  <si>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</si>
  <si>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</si>
  <si>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</si>
  <si>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</si>
  <si>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</si>
  <si>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</si>
  <si>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</si>
  <si>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</si>
  <si>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</si>
  <si>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</si>
  <si>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</si>
  <si>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</si>
  <si>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</si>
  <si>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</si>
  <si>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</si>
  <si>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</si>
  <si>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</si>
  <si>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</si>
  <si>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</si>
  <si>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</si>
  <si>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</si>
  <si>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</si>
  <si>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</si>
  <si>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</si>
  <si>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</si>
  <si>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</si>
  <si>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</si>
  <si>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</si>
  <si>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</si>
  <si>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</si>
  <si>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</si>
  <si>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</si>
  <si>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</si>
  <si>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</si>
  <si>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</si>
  <si>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</si>
  <si>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</si>
  <si>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</si>
  <si>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</si>
  <si>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</si>
  <si>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</si>
  <si>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</si>
  <si>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</si>
  <si>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</si>
  <si>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</si>
  <si>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</si>
  <si>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</si>
  <si>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</si>
  <si>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</si>
  <si>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</si>
  <si>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</si>
  <si>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</si>
  <si>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</si>
  <si>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</si>
  <si>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</si>
  <si>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</si>
  <si>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</si>
  <si>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</si>
  <si>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</si>
  <si>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</si>
  <si>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</si>
  <si>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</si>
  <si>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</si>
  <si>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</si>
  <si>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</si>
  <si>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</si>
  <si>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</si>
  <si>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</si>
  <si>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</si>
  <si>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</si>
  <si>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</si>
  <si>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</si>
  <si>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</si>
  <si>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</si>
  <si>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</si>
  <si>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</si>
  <si>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</si>
  <si>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</si>
  <si>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</si>
  <si>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</si>
  <si>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</si>
  <si>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</si>
  <si>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</si>
  <si>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</si>
  <si>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</si>
  <si>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</si>
  <si>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</si>
  <si>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</si>
  <si>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</si>
  <si>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</si>
  <si>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</si>
  <si>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</si>
  <si>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</si>
  <si>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</si>
  <si>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</si>
  <si>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</si>
  <si>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</si>
  <si>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</si>
  <si>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</si>
  <si>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</si>
  <si>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</si>
  <si>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</si>
  <si>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</si>
  <si>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</si>
  <si>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</si>
  <si>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</si>
  <si>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</si>
  <si>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</si>
  <si>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</si>
  <si>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</si>
  <si>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</si>
  <si>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</si>
  <si>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</si>
  <si>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</si>
  <si>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</si>
  <si>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</si>
  <si>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</si>
  <si>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</si>
  <si>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</si>
  <si>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</si>
  <si>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</si>
  <si>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</si>
  <si>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</si>
  <si>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</si>
  <si>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</si>
  <si>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</si>
  <si>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</si>
  <si>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</si>
  <si>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</si>
  <si>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</si>
  <si>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</si>
  <si>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</si>
  <si>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</si>
  <si>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</si>
  <si>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</si>
  <si>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</si>
  <si>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</si>
  <si>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</si>
  <si>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</si>
  <si>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</si>
  <si>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</si>
  <si>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</si>
  <si>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</si>
  <si>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</si>
  <si>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</si>
  <si>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</si>
  <si>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</si>
  <si>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</si>
  <si>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</si>
  <si>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</si>
  <si>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</si>
  <si>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</si>
  <si>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</si>
  <si>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</si>
  <si>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</si>
  <si>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</si>
  <si>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</si>
  <si>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</si>
  <si>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</si>
  <si>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</si>
  <si>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</si>
  <si>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</si>
  <si>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</si>
  <si>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</si>
  <si>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</si>
  <si>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</si>
  <si>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</si>
  <si>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</si>
  <si>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</si>
  <si>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</si>
  <si>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</si>
  <si>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</si>
  <si>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</si>
  <si>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</si>
  <si>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</si>
  <si>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</si>
  <si>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</si>
  <si>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</si>
  <si>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</si>
  <si>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</si>
  <si>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</si>
  <si>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</si>
  <si>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</si>
  <si>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</si>
  <si>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</si>
  <si>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</si>
  <si>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</si>
  <si>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</si>
  <si>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</si>
  <si>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</si>
  <si>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</si>
  <si>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</si>
  <si>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</si>
  <si>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</si>
  <si>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</si>
  <si>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</si>
  <si>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</si>
  <si>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</si>
  <si>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</si>
  <si>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</si>
  <si>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</si>
  <si>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</si>
  <si>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</si>
  <si>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</si>
  <si>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</si>
  <si>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</si>
  <si>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</si>
  <si>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</si>
  <si>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</si>
  <si>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</si>
  <si>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</si>
  <si>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</si>
  <si>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</si>
  <si>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</si>
  <si>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</si>
  <si>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</si>
  <si>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</si>
  <si>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</si>
  <si>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</si>
  <si>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</si>
  <si>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</si>
  <si>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</si>
  <si>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</si>
  <si>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</si>
  <si>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</si>
  <si>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</si>
  <si>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</si>
  <si>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</si>
  <si>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</si>
  <si>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</si>
  <si>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</si>
  <si>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</si>
  <si>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</si>
  <si>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</si>
  <si>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</si>
  <si>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</si>
  <si>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</si>
  <si>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</si>
  <si>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</si>
  <si>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</si>
  <si>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</si>
  <si>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</si>
  <si>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</si>
  <si>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</si>
  <si>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</si>
  <si>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</si>
  <si>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</si>
  <si>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</si>
  <si>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</si>
  <si>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</si>
  <si>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</si>
  <si>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</si>
  <si>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</si>
  <si>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</si>
  <si>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</si>
  <si>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</si>
  <si>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</si>
  <si>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</si>
  <si>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</si>
  <si>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</si>
  <si>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</si>
  <si>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</si>
  <si>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</si>
  <si>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</si>
  <si>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</si>
  <si>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</si>
  <si>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</si>
  <si>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</si>
  <si>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</si>
  <si>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</si>
  <si>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</si>
  <si>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</si>
  <si>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</si>
  <si>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</si>
  <si>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</si>
  <si>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</si>
  <si>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</si>
  <si>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</si>
  <si>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</si>
  <si>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</si>
  <si>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</si>
  <si>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</si>
  <si>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</si>
  <si>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</si>
  <si>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</si>
  <si>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</si>
  <si>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</si>
  <si>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</si>
  <si>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</si>
  <si>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</si>
  <si>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</si>
  <si>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</si>
  <si>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</si>
  <si>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</si>
  <si>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</si>
  <si>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</si>
  <si>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</si>
  <si>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</si>
  <si>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</si>
  <si>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</si>
  <si>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</si>
  <si>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</si>
  <si>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</si>
  <si>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</si>
  <si>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</si>
  <si>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</si>
  <si>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</si>
  <si>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</si>
  <si>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</si>
  <si>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</si>
  <si>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</si>
  <si>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</si>
  <si>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</si>
  <si>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</si>
  <si>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</si>
  <si>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</si>
  <si>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</si>
  <si>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</si>
  <si>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</si>
  <si>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</si>
  <si>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</si>
  <si>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</si>
  <si>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</si>
  <si>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</si>
  <si>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</si>
  <si>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</si>
  <si>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</si>
  <si>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</si>
  <si>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</si>
  <si>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</si>
  <si>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</si>
  <si>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</si>
  <si>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</si>
  <si>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</si>
  <si>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</si>
  <si>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</si>
  <si>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</si>
  <si>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</si>
  <si>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</si>
  <si>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</si>
  <si>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</si>
  <si>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</si>
  <si>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</si>
  <si>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</si>
  <si>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</si>
  <si>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</si>
  <si>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</si>
  <si>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</si>
  <si>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</si>
  <si>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</si>
  <si>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</si>
  <si>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</si>
  <si>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</si>
  <si>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</si>
  <si>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</si>
  <si>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</si>
  <si>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</si>
  <si>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</si>
  <si>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</si>
  <si>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</si>
  <si>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</si>
  <si>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</si>
  <si>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</si>
  <si>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</si>
  <si>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</si>
  <si>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</si>
  <si>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</si>
  <si>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</si>
  <si>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</si>
  <si>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</si>
  <si>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</si>
  <si>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</si>
  <si>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</si>
  <si>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</si>
  <si>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</si>
  <si>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</si>
  <si>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</si>
  <si>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</si>
  <si>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</si>
  <si>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</si>
  <si>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</si>
  <si>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</si>
  <si>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</si>
  <si>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</si>
  <si>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</si>
  <si>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</si>
  <si>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</si>
  <si>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</si>
  <si>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</si>
  <si>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</si>
  <si>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</si>
  <si>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</si>
  <si>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</si>
  <si>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</si>
  <si>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</si>
  <si>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</si>
  <si>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</si>
  <si>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</si>
  <si>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</si>
  <si>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</si>
  <si>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</si>
  <si>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</si>
  <si>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</si>
  <si>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</si>
  <si>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</si>
  <si>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</si>
  <si>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</si>
  <si>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</si>
  <si>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</si>
  <si>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</si>
  <si>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</si>
  <si>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</si>
  <si>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</si>
  <si>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</si>
  <si>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</si>
  <si>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</si>
  <si>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</si>
  <si>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</si>
  <si>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</si>
  <si>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</si>
  <si>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</si>
  <si>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</si>
  <si>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</si>
  <si>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</si>
  <si>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</si>
  <si>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</si>
  <si>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</si>
  <si>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</si>
  <si>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</si>
  <si>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</si>
  <si>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</si>
  <si>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</si>
  <si>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</si>
  <si>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</si>
  <si>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</si>
  <si>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</si>
  <si>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</si>
  <si>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</si>
  <si>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</si>
  <si>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</si>
  <si>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</si>
  <si>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</si>
  <si>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</si>
  <si>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</si>
  <si>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</si>
  <si>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</si>
  <si>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</si>
  <si>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</si>
  <si>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</si>
  <si>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</si>
  <si>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</si>
  <si>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</si>
  <si>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</si>
  <si>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</si>
  <si>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</si>
  <si>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</si>
  <si>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</si>
  <si>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</si>
  <si>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</si>
  <si>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</si>
  <si>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</si>
  <si>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</si>
  <si>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</si>
  <si>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</si>
  <si>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</si>
  <si>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</si>
  <si>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</si>
  <si>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</si>
  <si>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</si>
  <si>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</si>
  <si>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</si>
  <si>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</si>
  <si>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</si>
  <si>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</si>
  <si>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</si>
  <si>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</si>
  <si>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</si>
  <si>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</si>
  <si>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</si>
  <si>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</si>
  <si>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</si>
  <si>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</si>
  <si>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</si>
  <si>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</si>
  <si>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</si>
  <si>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</si>
  <si>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</si>
  <si>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</si>
  <si>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</si>
  <si>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</si>
  <si>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</si>
  <si>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</si>
  <si>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</si>
  <si>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</si>
  <si>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</si>
  <si>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</si>
  <si>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</si>
  <si>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</si>
  <si>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</si>
  <si>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</si>
  <si>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</si>
  <si>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</si>
  <si>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</si>
  <si>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</si>
  <si>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</si>
  <si>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</si>
  <si>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</si>
  <si>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</si>
  <si>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</si>
  <si>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</si>
  <si>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</si>
  <si>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</si>
  <si>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</si>
  <si>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</si>
  <si>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</si>
  <si>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</si>
  <si>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</si>
  <si>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</si>
  <si>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</si>
  <si>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</si>
  <si>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</si>
  <si>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</si>
  <si>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</si>
  <si>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</si>
  <si>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</si>
  <si>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</si>
  <si>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</si>
  <si>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</si>
  <si>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</si>
  <si>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</si>
  <si>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</si>
  <si>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</si>
  <si>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</si>
  <si>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</si>
  <si>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</si>
  <si>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</si>
  <si>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</si>
  <si>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</si>
  <si>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</si>
  <si>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</si>
  <si>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</si>
  <si>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</si>
  <si>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</si>
  <si>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</si>
  <si>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</si>
  <si>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</si>
  <si>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</si>
  <si>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</si>
  <si>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</si>
  <si>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</si>
  <si>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</si>
  <si>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</si>
  <si>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</si>
  <si>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</si>
  <si>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</si>
  <si>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</si>
  <si>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</si>
  <si>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</si>
  <si>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</si>
  <si>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</si>
  <si>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</si>
  <si>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</si>
  <si>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</si>
  <si>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</si>
  <si>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</si>
  <si>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</si>
  <si>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</si>
  <si>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</si>
  <si>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</si>
  <si>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</si>
  <si>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</si>
  <si>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</si>
  <si>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</si>
  <si>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</si>
  <si>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</si>
  <si>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</si>
  <si>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</si>
  <si>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</si>
  <si>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</si>
  <si>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</si>
  <si>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</si>
  <si>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</si>
  <si>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</si>
  <si>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</si>
  <si>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</si>
  <si>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</si>
  <si>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</si>
  <si>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</si>
  <si>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</si>
  <si>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</si>
  <si>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</si>
  <si>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</si>
  <si>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</si>
  <si>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</si>
  <si>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</si>
  <si>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</si>
  <si>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</si>
  <si>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</si>
  <si>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</si>
  <si>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</si>
  <si>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</si>
  <si>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</si>
  <si>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</si>
  <si>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</si>
  <si>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</si>
  <si>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</si>
  <si>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</si>
  <si>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</si>
  <si>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</si>
  <si>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</si>
  <si>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</si>
  <si>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</si>
  <si>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</si>
  <si>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</si>
  <si>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</si>
  <si>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</si>
  <si>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</si>
  <si>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</si>
  <si>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</si>
  <si>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</si>
  <si>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</si>
  <si>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</si>
  <si>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</si>
  <si>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</si>
  <si>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</si>
  <si>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</si>
  <si>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</si>
  <si>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</si>
  <si>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</si>
  <si>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</si>
  <si>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</si>
  <si>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</si>
  <si>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</si>
  <si>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</si>
  <si>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</si>
  <si>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</si>
  <si>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</si>
  <si>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</si>
  <si>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</si>
  <si>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</si>
  <si>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</si>
  <si>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</si>
  <si>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</si>
  <si>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</si>
  <si>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</si>
  <si>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</si>
  <si>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</si>
  <si>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</si>
  <si>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</si>
  <si>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</si>
  <si>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</si>
  <si>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</si>
  <si>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</si>
  <si>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</si>
  <si>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</si>
  <si>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</si>
  <si>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</si>
  <si>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</si>
  <si>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</si>
  <si>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</si>
  <si>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</si>
  <si>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</si>
  <si>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</si>
  <si>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</si>
  <si>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</si>
  <si>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</si>
  <si>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</si>
  <si>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</si>
  <si>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</si>
  <si>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</si>
  <si>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</si>
  <si>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</si>
  <si>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</si>
  <si>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</si>
  <si>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</si>
  <si>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</si>
  <si>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</si>
  <si>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</si>
  <si>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</si>
  <si>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</si>
  <si>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</si>
  <si>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</si>
  <si>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</si>
  <si>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</si>
  <si>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</si>
  <si>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</si>
  <si>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</si>
  <si>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</si>
  <si>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</si>
  <si>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</si>
  <si>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</si>
  <si>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</si>
  <si>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</si>
  <si>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</si>
  <si>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</si>
  <si>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</si>
  <si>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</si>
  <si>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</si>
  <si>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</si>
  <si>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</si>
  <si>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</si>
  <si>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</si>
  <si>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</si>
  <si>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</si>
  <si>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</si>
  <si>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</si>
  <si>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</si>
  <si>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</si>
  <si>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</si>
  <si>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</si>
  <si>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</si>
  <si>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</si>
  <si>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</si>
  <si>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</si>
  <si>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</si>
  <si>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</si>
  <si>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</si>
  <si>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</si>
  <si>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</si>
  <si>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</si>
  <si>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</si>
  <si>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</si>
  <si>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</si>
  <si>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</si>
  <si>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</si>
  <si>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</si>
  <si>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</si>
  <si>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</si>
  <si>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</si>
  <si>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</si>
  <si>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</si>
  <si>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</si>
  <si>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</si>
  <si>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</si>
  <si>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</si>
  <si>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</si>
  <si>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</si>
  <si>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</si>
  <si>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</si>
  <si>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</si>
  <si>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</si>
  <si>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</si>
  <si>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</si>
  <si>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</si>
  <si>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</si>
  <si>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</si>
  <si>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</si>
  <si>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</si>
  <si>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</si>
  <si>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</si>
  <si>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</si>
  <si>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</si>
  <si>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</si>
  <si>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</si>
  <si>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</si>
  <si>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</si>
  <si>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</si>
  <si>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</si>
  <si>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</si>
  <si>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</si>
  <si>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</si>
  <si>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</si>
  <si>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</si>
  <si>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</si>
  <si>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</si>
  <si>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</si>
  <si>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</si>
  <si>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</si>
  <si>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</si>
  <si>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</si>
  <si>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</si>
  <si>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</si>
  <si>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</si>
  <si>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</si>
  <si>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</si>
  <si>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</si>
  <si>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</si>
  <si>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</si>
  <si>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</si>
  <si>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</si>
  <si>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</si>
  <si>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</si>
  <si>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</si>
  <si>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</si>
  <si>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</si>
  <si>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</si>
  <si>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</si>
  <si>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</si>
  <si>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</si>
  <si>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</si>
  <si>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</si>
  <si>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</si>
  <si>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</si>
  <si>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</si>
  <si>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</si>
  <si>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</si>
  <si>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</si>
  <si>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</si>
  <si>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</si>
  <si>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</si>
  <si>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</si>
  <si>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</si>
  <si>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</si>
  <si>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</si>
  <si>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</si>
  <si>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</si>
  <si>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</si>
  <si>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</si>
  <si>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</si>
  <si>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</si>
  <si>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</si>
  <si>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</si>
  <si>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</si>
  <si>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</si>
  <si>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</si>
  <si>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</si>
  <si>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</si>
  <si>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</si>
  <si>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</si>
  <si>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</si>
  <si>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</si>
  <si>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</si>
  <si>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</si>
  <si>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</si>
  <si>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</si>
  <si>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</si>
  <si>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</si>
  <si>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</si>
  <si>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</si>
  <si>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</si>
  <si>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</si>
  <si>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</si>
  <si>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</si>
  <si>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</si>
  <si>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</si>
  <si>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</si>
  <si>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</si>
  <si>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</si>
  <si>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</si>
  <si>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</si>
  <si>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</si>
  <si>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</si>
  <si>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</si>
  <si>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</si>
  <si>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</si>
  <si>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</si>
  <si>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</si>
  <si>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</si>
  <si>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</si>
  <si>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</si>
  <si>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</si>
  <si>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</si>
  <si>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</si>
  <si>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</si>
  <si>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</si>
  <si>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</si>
  <si>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</si>
  <si>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</si>
  <si>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</si>
  <si>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</si>
  <si>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</si>
  <si>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</si>
  <si>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</si>
  <si>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</si>
  <si>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</si>
  <si>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</si>
  <si>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</si>
  <si>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</si>
  <si>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</si>
  <si>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</si>
  <si>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</si>
  <si>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</si>
  <si>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</si>
  <si>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</si>
  <si>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</si>
  <si>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</si>
  <si>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</si>
  <si>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</si>
  <si>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</si>
  <si>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</si>
  <si>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</si>
  <si>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</si>
  <si>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</si>
  <si>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</si>
  <si>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</si>
  <si>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</si>
  <si>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</si>
  <si>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</si>
  <si>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</si>
  <si>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</si>
  <si>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</si>
  <si>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</si>
  <si>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</si>
  <si>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</si>
  <si>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</si>
  <si>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</si>
  <si>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</si>
  <si>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</si>
  <si>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</si>
  <si>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</si>
  <si>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</si>
  <si>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</si>
  <si>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</si>
  <si>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</si>
  <si>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</si>
  <si>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</si>
  <si>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</si>
  <si>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</si>
  <si>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</si>
  <si>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</si>
  <si>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</si>
  <si>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</si>
  <si>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</si>
  <si>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</si>
  <si>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</si>
  <si>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</si>
  <si>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</si>
  <si>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</si>
  <si>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</si>
  <si>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</si>
  <si>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</si>
  <si>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</si>
  <si>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</si>
  <si>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</si>
  <si>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</si>
  <si>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</si>
  <si>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</si>
  <si>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</si>
  <si>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</si>
  <si>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</si>
  <si>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</si>
  <si>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</si>
  <si>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</si>
  <si>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</si>
  <si>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</si>
  <si>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</si>
  <si>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</si>
  <si>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</si>
  <si>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</si>
  <si>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</si>
  <si>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</si>
  <si>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</si>
  <si>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</si>
  <si>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</si>
  <si>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</si>
  <si>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</si>
  <si>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</si>
  <si>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</si>
  <si>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</si>
  <si>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</si>
  <si>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</si>
  <si>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</si>
  <si>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</si>
  <si>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</si>
  <si>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</si>
  <si>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</si>
  <si>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</si>
  <si>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</si>
  <si>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</si>
  <si>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</si>
  <si>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</si>
  <si>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</si>
  <si>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</si>
  <si>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</si>
  <si>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</si>
  <si>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</si>
  <si>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</si>
  <si>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</si>
  <si>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</si>
  <si>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</si>
  <si>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</si>
  <si>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</si>
  <si>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</si>
  <si>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</si>
  <si>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</si>
  <si>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</si>
  <si>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</si>
  <si>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</si>
  <si>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</si>
  <si>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</si>
  <si>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</si>
  <si>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</si>
  <si>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</si>
  <si>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</si>
  <si>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</si>
  <si>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</si>
  <si>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</si>
  <si>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</si>
  <si>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</si>
  <si>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</si>
  <si>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</si>
  <si>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</si>
  <si>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</si>
  <si>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</si>
  <si>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</si>
  <si>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</si>
  <si>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</si>
  <si>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</si>
  <si>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</si>
  <si>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</si>
  <si>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</si>
  <si>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</si>
  <si>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</si>
  <si>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</si>
  <si>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</si>
  <si>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</si>
  <si>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</si>
  <si>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</si>
  <si>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</si>
  <si>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</si>
  <si>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</si>
  <si>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</si>
  <si>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</si>
  <si>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</si>
  <si>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</si>
  <si>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</si>
  <si>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</si>
  <si>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</si>
  <si>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</si>
  <si>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</si>
  <si>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</si>
  <si>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</si>
  <si>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</si>
  <si>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</si>
  <si>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</si>
  <si>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</si>
  <si>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</si>
  <si>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</si>
  <si>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</si>
  <si>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</si>
  <si>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</si>
  <si>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</si>
  <si>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</si>
  <si>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</si>
  <si>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</si>
  <si>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</si>
  <si>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</si>
  <si>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</si>
  <si>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</si>
  <si>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</si>
  <si>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</si>
  <si>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</si>
  <si>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</si>
  <si>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</si>
  <si>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</si>
  <si>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</si>
  <si>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</si>
  <si>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</si>
  <si>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</si>
  <si>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</si>
  <si>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</si>
  <si>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</si>
  <si>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</si>
  <si>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</si>
  <si>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</si>
  <si>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</si>
  <si>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</si>
  <si>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</si>
  <si>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</si>
  <si>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</si>
  <si>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</si>
  <si>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</si>
  <si>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</si>
  <si>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</si>
  <si>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</si>
  <si>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</si>
  <si>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</si>
  <si>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</si>
  <si>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</si>
  <si>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</si>
  <si>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</si>
  <si>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</si>
  <si>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</si>
  <si>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</si>
  <si>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</si>
  <si>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</si>
  <si>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</si>
  <si>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</si>
  <si>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</si>
  <si>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</si>
  <si>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</si>
  <si>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</si>
  <si>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</si>
  <si>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</si>
  <si>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</si>
  <si>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</si>
  <si>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</si>
  <si>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</si>
  <si>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</si>
  <si>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</si>
  <si>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</si>
  <si>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</si>
  <si>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</si>
  <si>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</si>
  <si>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</si>
  <si>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</si>
  <si>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</si>
  <si>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</si>
  <si>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</si>
  <si>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</si>
  <si>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</si>
  <si>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</si>
  <si>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</si>
  <si>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</si>
  <si>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</si>
  <si>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</si>
  <si>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</si>
  <si>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</si>
  <si>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</si>
  <si>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</si>
  <si>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</si>
  <si>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</si>
  <si>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</si>
  <si>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</si>
  <si>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</si>
  <si>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</si>
  <si>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</si>
  <si>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</si>
  <si>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</si>
  <si>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</si>
  <si>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</si>
  <si>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</si>
  <si>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</si>
  <si>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</si>
  <si>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</si>
  <si>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</si>
  <si>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</si>
  <si>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</si>
  <si>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</si>
  <si>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</si>
  <si>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</si>
  <si>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</si>
  <si>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</si>
  <si>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</si>
  <si>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</si>
  <si>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</si>
  <si>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</si>
  <si>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</si>
  <si>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</si>
  <si>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</si>
  <si>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</si>
  <si>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</si>
  <si>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</si>
  <si>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</si>
  <si>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</si>
  <si>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</si>
  <si>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</si>
  <si>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</si>
  <si>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</si>
  <si>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</si>
  <si>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</si>
  <si>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</si>
  <si>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</si>
  <si>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</si>
  <si>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</si>
  <si>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</si>
  <si>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</si>
  <si>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</si>
  <si>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</si>
  <si>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</si>
  <si>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</si>
  <si>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</si>
  <si>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</si>
  <si>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</si>
  <si>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</si>
  <si>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</si>
  <si>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</si>
  <si>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</si>
  <si>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</si>
  <si>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</si>
  <si>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</si>
  <si>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</si>
  <si>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</si>
  <si>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</si>
  <si>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</si>
  <si>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</si>
  <si>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</si>
  <si>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</si>
  <si>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</si>
  <si>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</si>
  <si>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</si>
  <si>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</si>
  <si>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</si>
  <si>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</si>
  <si>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</si>
  <si>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</si>
  <si>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</si>
  <si>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</si>
  <si>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</si>
  <si>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</si>
  <si>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</si>
  <si>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</si>
  <si>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</si>
  <si>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</si>
  <si>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</si>
  <si>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</si>
  <si>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</si>
  <si>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</si>
  <si>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</si>
  <si>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</si>
  <si>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</si>
  <si>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</si>
  <si>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</si>
  <si>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</si>
  <si>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</si>
  <si>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</si>
  <si>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</si>
  <si>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</si>
  <si>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</si>
  <si>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</si>
  <si>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</si>
  <si>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</si>
  <si>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</si>
  <si>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</si>
  <si>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</si>
  <si>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</si>
  <si>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</si>
  <si>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</si>
  <si>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</si>
  <si>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</si>
  <si>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</si>
  <si>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</si>
  <si>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</si>
  <si>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</si>
  <si>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</si>
  <si>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</si>
  <si>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</si>
  <si>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</si>
  <si>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</si>
  <si>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</si>
  <si>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</si>
  <si>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</si>
  <si>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</si>
  <si>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</si>
  <si>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</si>
  <si>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</si>
  <si>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</si>
  <si>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</si>
  <si>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</si>
  <si>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</si>
  <si>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</si>
  <si>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</si>
  <si>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</si>
  <si>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</si>
  <si>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</si>
  <si>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</si>
  <si>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</si>
  <si>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</si>
  <si>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</si>
  <si>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</si>
  <si>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</si>
  <si>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</si>
  <si>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</si>
  <si>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</si>
  <si>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</si>
  <si>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</si>
  <si>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</si>
  <si>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</si>
  <si>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</si>
  <si>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</si>
  <si>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</si>
  <si>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</si>
  <si>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</si>
  <si>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</si>
  <si>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</si>
  <si>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</si>
  <si>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</si>
  <si>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</si>
  <si>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</si>
  <si>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</si>
  <si>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</si>
  <si>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</si>
  <si>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</si>
  <si>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</si>
  <si>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</si>
  <si>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</si>
  <si>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</si>
  <si>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</si>
  <si>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</si>
  <si>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</si>
  <si>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</si>
  <si>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</si>
  <si>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</si>
  <si>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</si>
  <si>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</si>
  <si>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</si>
  <si>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</si>
  <si>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</si>
  <si>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</si>
  <si>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</si>
  <si>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</si>
  <si>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</si>
  <si>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</si>
  <si>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</si>
  <si>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</si>
  <si>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</si>
  <si>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</si>
  <si>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</si>
  <si>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</si>
  <si>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</si>
  <si>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</si>
  <si>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</si>
  <si>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</si>
  <si>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</si>
  <si>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</si>
  <si>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</si>
  <si>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</si>
  <si>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</si>
  <si>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</si>
  <si>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</si>
  <si>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</si>
  <si>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</si>
  <si>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</si>
  <si>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</si>
  <si>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</si>
  <si>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</si>
  <si>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</si>
  <si>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</si>
  <si>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</si>
  <si>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</si>
  <si>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</si>
  <si>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</si>
  <si>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</si>
  <si>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</si>
  <si>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</si>
  <si>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</si>
  <si>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</si>
  <si>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</si>
  <si>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</si>
  <si>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</si>
  <si>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</si>
  <si>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</si>
  <si>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</si>
  <si>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</si>
  <si>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</si>
  <si>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</si>
  <si>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</si>
  <si>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</si>
  <si>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</si>
  <si>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</si>
  <si>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</si>
  <si>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</si>
  <si>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</si>
  <si>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</si>
  <si>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</si>
  <si>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</si>
  <si>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</si>
  <si>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</si>
  <si>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</si>
  <si>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</si>
  <si>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</si>
  <si>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</si>
  <si>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</si>
  <si>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</si>
  <si>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</si>
  <si>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</si>
  <si>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</si>
  <si>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</si>
  <si>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</si>
  <si>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</si>
  <si>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</si>
  <si>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</si>
  <si>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</si>
  <si>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</si>
  <si>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</si>
  <si>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</si>
  <si>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</si>
  <si>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</si>
  <si>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</si>
  <si>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</si>
  <si>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</si>
  <si>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</si>
  <si>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</si>
  <si>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</si>
  <si>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</si>
  <si>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</si>
  <si>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</si>
  <si>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</si>
  <si>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</si>
  <si>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</si>
  <si>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</si>
  <si>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</si>
  <si>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</si>
  <si>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</si>
  <si>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</si>
  <si>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</si>
  <si>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</si>
  <si>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</si>
  <si>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</si>
  <si>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</si>
  <si>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</si>
  <si>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</si>
  <si>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</si>
  <si>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</si>
  <si>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</si>
  <si>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</si>
  <si>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</si>
  <si>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</si>
  <si>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</si>
  <si>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</si>
  <si>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</si>
  <si>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</si>
  <si>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</si>
  <si>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</si>
  <si>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</si>
  <si>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</si>
  <si>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</si>
  <si>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</si>
  <si>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</si>
  <si>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</si>
  <si>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</si>
  <si>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</si>
  <si>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</si>
  <si>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</si>
  <si>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</si>
  <si>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</si>
  <si>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</si>
  <si>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</si>
  <si>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</si>
  <si>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</si>
  <si>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</si>
  <si>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</si>
  <si>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</si>
  <si>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</si>
  <si>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</si>
  <si>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</si>
  <si>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</si>
  <si>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</si>
  <si>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</si>
  <si>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</si>
  <si>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</si>
  <si>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</si>
  <si>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</si>
  <si>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</si>
  <si>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</si>
  <si>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</si>
  <si>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</si>
  <si>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</si>
  <si>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</si>
  <si>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</si>
  <si>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</si>
  <si>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</si>
  <si>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</si>
  <si>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</si>
  <si>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</si>
  <si>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</si>
  <si>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</si>
  <si>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</si>
  <si>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</si>
  <si>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</si>
  <si>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</si>
  <si>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</si>
  <si>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</si>
  <si>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</si>
  <si>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</si>
  <si>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</si>
  <si>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</si>
  <si>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</si>
  <si>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</si>
  <si>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</si>
  <si>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</si>
  <si>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</si>
  <si>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</si>
  <si>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</si>
  <si>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</si>
  <si>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</si>
  <si>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</si>
  <si>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</si>
  <si>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</si>
  <si>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</si>
  <si>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</si>
  <si>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</si>
  <si>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</si>
  <si>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</si>
  <si>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</si>
  <si>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</si>
  <si>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</si>
  <si>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</si>
  <si>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</si>
  <si>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</si>
  <si>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</si>
  <si>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</si>
  <si>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</si>
  <si>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</si>
  <si>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</si>
  <si>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</si>
  <si>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</si>
  <si>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</si>
  <si>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</si>
  <si>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</si>
  <si>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</si>
  <si>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</si>
  <si>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</si>
  <si>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</si>
  <si>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</si>
  <si>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</si>
  <si>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</si>
  <si>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</si>
  <si>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</si>
  <si>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</si>
  <si>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</si>
  <si>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</si>
  <si>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</si>
  <si>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</si>
  <si>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</si>
  <si>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</si>
  <si>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</si>
  <si>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</si>
  <si>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</si>
  <si>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</si>
  <si>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</si>
  <si>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</si>
  <si>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</si>
  <si>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</si>
  <si>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</si>
  <si>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</si>
  <si>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</si>
  <si>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</si>
  <si>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</si>
  <si>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</si>
  <si>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</si>
  <si>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</si>
  <si>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</si>
  <si>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</si>
  <si>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</si>
  <si>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</si>
  <si>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</si>
  <si>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</si>
  <si>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</si>
  <si>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</si>
  <si>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</si>
  <si>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</si>
  <si>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</si>
  <si>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</si>
  <si>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</si>
  <si>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</si>
  <si>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</si>
  <si>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</si>
  <si>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</si>
  <si>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</si>
  <si>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</si>
  <si>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</si>
  <si>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</si>
  <si>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</si>
  <si>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</si>
  <si>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</si>
  <si>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</si>
  <si>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</si>
  <si>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</si>
  <si>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</si>
  <si>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</si>
  <si>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</si>
  <si>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</si>
  <si>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</si>
  <si>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</si>
  <si>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</si>
  <si>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</si>
  <si>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</si>
  <si>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</si>
  <si>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</si>
  <si>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</si>
  <si>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</si>
  <si>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</si>
  <si>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</si>
  <si>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</si>
  <si>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</si>
  <si>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</si>
  <si>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</si>
  <si>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</si>
  <si>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</si>
  <si>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</si>
  <si>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</si>
  <si>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</si>
  <si>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</si>
  <si>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</si>
  <si>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</si>
  <si>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</si>
  <si>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</si>
  <si>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</si>
  <si>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</si>
  <si>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</si>
  <si>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</si>
  <si>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</si>
  <si>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</si>
  <si>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</si>
  <si>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</si>
  <si>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</si>
  <si>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</si>
  <si>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</si>
  <si>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</si>
  <si>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</si>
  <si>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</si>
  <si>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</si>
  <si>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</si>
  <si>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</si>
  <si>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</si>
  <si>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</si>
  <si>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</si>
  <si>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</si>
  <si>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</si>
  <si>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</si>
  <si>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</si>
  <si>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</si>
  <si>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</si>
  <si>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</si>
  <si>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</si>
  <si>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</si>
  <si>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</si>
  <si>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</si>
  <si>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</si>
  <si>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</si>
  <si>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</si>
  <si>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</si>
  <si>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</si>
  <si>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</si>
  <si>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</si>
  <si>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</si>
  <si>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</si>
  <si>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</si>
  <si>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</si>
  <si>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</si>
  <si>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</si>
  <si>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</si>
  <si>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</si>
  <si>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</si>
  <si>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</si>
  <si>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</si>
  <si>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</si>
  <si>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</si>
  <si>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</si>
  <si>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</si>
  <si>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</si>
  <si>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</si>
  <si>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</si>
  <si>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</si>
  <si>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</si>
  <si>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</si>
  <si>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</si>
  <si>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</si>
  <si>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</si>
  <si>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</si>
  <si>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</si>
  <si>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</si>
  <si>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</si>
  <si>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</si>
  <si>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</si>
  <si>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</si>
  <si>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</si>
  <si>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</si>
  <si>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</si>
  <si>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</si>
  <si>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</si>
  <si>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</si>
  <si>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</si>
  <si>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</si>
  <si>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</si>
  <si>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</si>
  <si>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</si>
  <si>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</si>
  <si>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</si>
  <si>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</si>
  <si>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</si>
  <si>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</si>
  <si>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</si>
  <si>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</si>
  <si>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</si>
  <si>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</si>
  <si>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</si>
  <si>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</si>
  <si>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</si>
  <si>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</si>
  <si>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</si>
  <si>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</si>
  <si>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</si>
  <si>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</si>
  <si>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</si>
  <si>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</si>
  <si>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</si>
  <si>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</si>
  <si>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</si>
  <si>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</si>
  <si>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</si>
  <si>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</si>
  <si>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</si>
  <si>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</si>
  <si>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</si>
  <si>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</si>
  <si>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</si>
  <si>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</si>
  <si>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</si>
  <si>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</si>
  <si>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</si>
  <si>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</si>
  <si>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</si>
  <si>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</si>
  <si>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</si>
  <si>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</si>
  <si>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</si>
  <si>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</si>
  <si>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</si>
  <si>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</si>
  <si>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</si>
  <si>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</si>
  <si>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</si>
  <si>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</si>
  <si>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</si>
  <si>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</si>
  <si>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</si>
  <si>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</si>
  <si>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</si>
  <si>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</si>
  <si>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</si>
  <si>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</si>
  <si>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</si>
  <si>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</si>
  <si>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</si>
  <si>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</si>
  <si>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</si>
  <si>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</si>
  <si>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</si>
  <si>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</si>
  <si>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</si>
  <si>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</si>
  <si>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</si>
  <si>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</si>
  <si>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</si>
  <si>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</si>
  <si>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</si>
  <si>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</si>
  <si>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</si>
  <si>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</si>
  <si>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</si>
  <si>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</si>
  <si>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</si>
  <si>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</si>
  <si>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</si>
  <si>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</si>
  <si>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</si>
  <si>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</si>
  <si>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</si>
  <si>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</si>
  <si>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</si>
  <si>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</si>
  <si>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</si>
  <si>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</si>
  <si>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</si>
  <si>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</si>
  <si>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</si>
  <si>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</si>
  <si>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</si>
  <si>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</si>
  <si>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</si>
  <si>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</si>
  <si>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</si>
  <si>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</si>
  <si>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</si>
  <si>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</si>
  <si>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</si>
  <si>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</si>
  <si>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</si>
  <si>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</si>
  <si>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</si>
  <si>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</si>
  <si>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</si>
  <si>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</si>
  <si>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</si>
  <si>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</si>
  <si>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</si>
  <si>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</si>
  <si>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</si>
  <si>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</si>
  <si>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</si>
  <si>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</si>
  <si>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</si>
  <si>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</si>
  <si>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</si>
  <si>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</si>
  <si>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</si>
  <si>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</si>
  <si>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</si>
  <si>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</si>
  <si>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</si>
  <si>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</si>
  <si>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</si>
  <si>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</si>
  <si>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</si>
  <si>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</si>
  <si>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</si>
  <si>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</si>
  <si>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</si>
  <si>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</si>
  <si>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</si>
  <si>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</si>
  <si>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</si>
  <si>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</si>
  <si>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</si>
  <si>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</si>
  <si>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</si>
  <si>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</si>
  <si>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</si>
  <si>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</si>
  <si>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</si>
  <si>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</si>
  <si>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</si>
  <si>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</si>
  <si>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</si>
  <si>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</si>
  <si>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</si>
  <si>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</si>
  <si>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</si>
  <si>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</si>
  <si>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</si>
  <si>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</si>
  <si>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</si>
  <si>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</si>
  <si>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</si>
  <si>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</si>
  <si>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</si>
  <si>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</si>
  <si>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</si>
  <si>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</si>
  <si>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</si>
  <si>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</si>
  <si>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</si>
  <si>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</si>
  <si>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</si>
  <si>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</si>
  <si>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</si>
  <si>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</si>
  <si>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</si>
  <si>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</si>
  <si>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</si>
  <si>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</si>
  <si>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</si>
  <si>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</si>
  <si>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</si>
  <si>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</si>
  <si>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</si>
  <si>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</si>
  <si>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</si>
  <si>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</si>
  <si>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</si>
  <si>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</si>
  <si>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</si>
  <si>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</si>
  <si>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</si>
  <si>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</si>
  <si>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</si>
  <si>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</si>
  <si>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</si>
  <si>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</si>
  <si>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</si>
  <si>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</si>
  <si>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</si>
  <si>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</si>
  <si>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</si>
  <si>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</si>
  <si>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</si>
  <si>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</si>
  <si>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</si>
  <si>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</si>
  <si>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</si>
  <si>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</si>
  <si>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</si>
  <si>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</si>
  <si>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</si>
  <si>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</si>
  <si>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</si>
  <si>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</si>
  <si>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</si>
  <si>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</si>
  <si>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</si>
  <si>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</si>
  <si>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</si>
  <si>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</si>
  <si>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</si>
  <si>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</si>
  <si>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</si>
  <si>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</si>
  <si>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</si>
  <si>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</si>
  <si>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</si>
  <si>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</si>
  <si>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</si>
  <si>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</si>
  <si>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</si>
  <si>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</si>
  <si>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</si>
  <si>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</si>
  <si>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</si>
  <si>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</si>
  <si>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</si>
  <si>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</si>
  <si>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</si>
  <si>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</si>
  <si>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</si>
  <si>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</si>
  <si>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</si>
  <si>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</si>
  <si>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</si>
  <si>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</si>
  <si>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</si>
  <si>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</si>
  <si>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</si>
  <si>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</si>
  <si>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</si>
  <si>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</si>
  <si>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</si>
  <si>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</si>
  <si>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</si>
  <si>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</si>
  <si>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</si>
  <si>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</si>
  <si>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</si>
  <si>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</si>
  <si>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</si>
  <si>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</si>
  <si>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</si>
  <si>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</si>
  <si>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</si>
  <si>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</si>
  <si>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</si>
  <si>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</si>
  <si>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</si>
  <si>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</si>
  <si>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</si>
  <si>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</si>
  <si>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</si>
  <si>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</si>
  <si>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</si>
  <si>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</si>
  <si>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</si>
  <si>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</si>
  <si>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</si>
  <si>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</si>
  <si>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</si>
  <si>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</si>
  <si>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</si>
  <si>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</si>
  <si>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</si>
  <si>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</si>
  <si>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</si>
  <si>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</si>
  <si>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</si>
  <si>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</si>
  <si>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</si>
  <si>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</si>
  <si>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</si>
  <si>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</si>
  <si>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</si>
  <si>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</si>
  <si>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</si>
  <si>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</si>
  <si>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</si>
  <si>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</si>
  <si>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</si>
  <si>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</si>
  <si>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</si>
  <si>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</si>
  <si>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</si>
  <si>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</si>
  <si>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</si>
  <si>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</si>
  <si>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</si>
  <si>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</si>
  <si>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</si>
  <si>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</si>
  <si>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</si>
  <si>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</si>
  <si>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</si>
  <si>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</si>
  <si>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</si>
  <si>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</si>
  <si>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</si>
  <si>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</si>
  <si>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</si>
  <si>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</si>
  <si>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</si>
  <si>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</si>
  <si>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</si>
  <si>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</si>
  <si>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</si>
  <si>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</si>
  <si>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</si>
  <si>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</si>
  <si>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</si>
  <si>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</si>
  <si>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</si>
  <si>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</si>
  <si>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</si>
  <si>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</si>
  <si>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</si>
  <si>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</si>
  <si>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</si>
  <si>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</si>
  <si>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</si>
  <si>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</si>
  <si>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</si>
  <si>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</si>
  <si>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</si>
  <si>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</si>
  <si>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</si>
  <si>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</si>
  <si>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</si>
  <si>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</si>
  <si>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</si>
  <si>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</si>
  <si>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</si>
  <si>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</si>
  <si>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</si>
  <si>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</si>
  <si>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</si>
  <si>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</si>
  <si>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</si>
  <si>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</si>
  <si>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</si>
  <si>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</si>
  <si>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</si>
  <si>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</si>
  <si>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</si>
  <si>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</si>
  <si>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</si>
  <si>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</si>
  <si>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</si>
  <si>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</si>
  <si>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</si>
  <si>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</si>
  <si>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</si>
  <si>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</si>
  <si>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</si>
  <si>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</si>
  <si>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</si>
  <si>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</si>
  <si>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</si>
  <si>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</si>
  <si>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</si>
  <si>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</si>
  <si>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</si>
  <si>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</si>
  <si>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</si>
  <si>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</si>
  <si>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</si>
  <si>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</si>
  <si>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</si>
  <si>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</si>
  <si>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</si>
  <si>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</si>
  <si>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</si>
  <si>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</si>
  <si>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</si>
  <si>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</si>
  <si>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</si>
  <si>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</si>
  <si>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</si>
  <si>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</si>
  <si>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</si>
  <si>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</si>
  <si>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</si>
  <si>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</si>
  <si>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</si>
  <si>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</si>
  <si>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</si>
  <si>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</si>
  <si>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</si>
  <si>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</si>
  <si>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</si>
  <si>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</si>
  <si>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</si>
  <si>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</si>
  <si>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</si>
  <si>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</si>
  <si>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</si>
  <si>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</si>
  <si>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</si>
  <si>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</si>
  <si>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</si>
  <si>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</si>
  <si>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</si>
  <si>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</si>
  <si>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</si>
  <si>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</si>
  <si>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</si>
  <si>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</si>
  <si>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</si>
  <si>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</si>
  <si>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</si>
  <si>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</si>
  <si>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</si>
  <si>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</si>
  <si>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</si>
  <si>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</si>
  <si>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</si>
  <si>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</si>
  <si>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</si>
  <si>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</si>
  <si>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</si>
  <si>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</si>
  <si>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</si>
  <si>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</si>
  <si>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</si>
  <si>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</si>
  <si>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</si>
  <si>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</si>
  <si>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</si>
  <si>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</si>
  <si>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</si>
  <si>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</si>
  <si>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</si>
  <si>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</si>
  <si>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</si>
  <si>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</si>
  <si>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</si>
  <si>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</si>
  <si>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</si>
  <si>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</si>
  <si>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</si>
  <si>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</si>
  <si>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</si>
  <si>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</si>
  <si>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</si>
  <si>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</si>
  <si>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</si>
  <si>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</si>
  <si>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</si>
  <si>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</si>
  <si>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</si>
  <si>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</si>
  <si>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</si>
  <si>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</si>
  <si>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</si>
  <si>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</si>
  <si>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</si>
  <si>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</si>
  <si>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</si>
  <si>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</si>
  <si>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</si>
  <si>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</si>
  <si>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</si>
  <si>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</si>
  <si>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</si>
  <si>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</si>
  <si>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</si>
  <si>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</si>
  <si>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</si>
  <si>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</si>
  <si>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</si>
  <si>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</si>
  <si>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</si>
  <si>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</si>
  <si>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</si>
  <si>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</si>
  <si>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</si>
  <si>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</si>
  <si>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</si>
  <si>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</si>
  <si>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</si>
  <si>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</si>
  <si>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</si>
  <si>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</si>
  <si>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</si>
  <si>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</si>
  <si>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</si>
  <si>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</si>
  <si>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</si>
  <si>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</si>
  <si>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</si>
  <si>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</si>
  <si>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</si>
  <si>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</si>
  <si>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</si>
  <si>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</si>
  <si>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</si>
  <si>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</si>
  <si>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</si>
  <si>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</si>
  <si>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</si>
  <si>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</si>
  <si>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</si>
  <si>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</si>
  <si>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</si>
  <si>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</si>
  <si>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</si>
  <si>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</si>
  <si>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</si>
  <si>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</si>
  <si>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</si>
  <si>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</si>
  <si>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</si>
  <si>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</si>
  <si>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</si>
  <si>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</si>
  <si>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</si>
  <si>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</si>
  <si>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</si>
  <si>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</si>
  <si>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</si>
  <si>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</si>
  <si>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</si>
  <si>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</si>
  <si>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</si>
  <si>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</si>
  <si>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</si>
  <si>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</si>
  <si>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</si>
  <si>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</si>
  <si>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</si>
  <si>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</si>
  <si>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</si>
  <si>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</si>
  <si>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</si>
  <si>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</si>
  <si>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</si>
  <si>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</si>
  <si>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</si>
  <si>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</si>
  <si>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</si>
  <si>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</si>
  <si>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</si>
  <si>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</si>
  <si>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</si>
  <si>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</si>
  <si>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</si>
  <si>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</si>
  <si>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</si>
  <si>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</si>
  <si>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</si>
  <si>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</si>
  <si>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</si>
  <si>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</si>
  <si>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</si>
  <si>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</si>
  <si>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</si>
  <si>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</si>
  <si>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</si>
  <si>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</si>
  <si>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</si>
  <si>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</si>
  <si>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</si>
  <si>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</si>
  <si>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</si>
  <si>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</si>
  <si>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</si>
  <si>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</si>
  <si>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</si>
  <si>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</si>
  <si>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</si>
  <si>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</si>
  <si>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</si>
  <si>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</si>
  <si>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</si>
  <si>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</si>
  <si>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</si>
  <si>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</si>
  <si>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</si>
  <si>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</si>
  <si>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</si>
  <si>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</si>
  <si>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</si>
  <si>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</si>
  <si>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</si>
  <si>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</si>
  <si>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</si>
  <si>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</si>
  <si>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</si>
  <si>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</si>
  <si>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</si>
  <si>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</si>
  <si>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</si>
  <si>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</si>
  <si>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</si>
  <si>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</si>
  <si>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</si>
  <si>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</si>
  <si>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</si>
  <si>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</si>
  <si>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</si>
  <si>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</si>
  <si>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</si>
  <si>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</si>
  <si>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</si>
  <si>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</si>
  <si>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</si>
  <si>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</si>
  <si>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</si>
  <si>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</si>
  <si>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</si>
  <si>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</si>
  <si>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</si>
  <si>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</si>
  <si>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</si>
  <si>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</si>
  <si>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</si>
  <si>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</si>
  <si>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</si>
  <si>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</si>
  <si>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</si>
  <si>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</si>
  <si>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</si>
  <si>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</si>
  <si>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</si>
  <si>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</si>
  <si>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</si>
  <si>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</si>
  <si>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</si>
  <si>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</si>
  <si>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</si>
  <si>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</si>
  <si>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</si>
  <si>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</si>
  <si>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</si>
  <si>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</si>
  <si>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</si>
  <si>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</si>
  <si>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</si>
  <si>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</si>
  <si>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</si>
  <si>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</si>
  <si>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</si>
  <si>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</si>
  <si>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</si>
  <si>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</si>
  <si>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</si>
  <si>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</si>
  <si>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</si>
  <si>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</si>
  <si>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</si>
  <si>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</si>
  <si>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</si>
  <si>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</si>
  <si>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</si>
  <si>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</si>
  <si>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</si>
  <si>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</si>
  <si>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</si>
  <si>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</si>
  <si>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</si>
  <si>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</si>
  <si>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</si>
  <si>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</si>
  <si>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</si>
  <si>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</si>
  <si>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</si>
  <si>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</si>
  <si>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</si>
  <si>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</si>
  <si>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</si>
  <si>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</si>
  <si>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</si>
  <si>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</si>
  <si>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</si>
  <si>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</si>
  <si>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</si>
  <si>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</si>
  <si>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</si>
  <si>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</si>
  <si>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</si>
  <si>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</si>
  <si>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</si>
  <si>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</si>
  <si>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</si>
  <si>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</si>
  <si>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</si>
  <si>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</si>
  <si>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</si>
  <si>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</si>
  <si>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</si>
  <si>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</si>
  <si>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</si>
  <si>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</si>
  <si>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</si>
  <si>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</si>
  <si>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</si>
  <si>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</si>
  <si>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</si>
  <si>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</si>
  <si>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</si>
  <si>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</si>
  <si>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</si>
  <si>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</si>
  <si>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</si>
  <si>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</si>
  <si>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</si>
  <si>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</si>
  <si>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</si>
  <si>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</si>
  <si>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</si>
  <si>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</si>
  <si>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</si>
  <si>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</si>
  <si>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</si>
  <si>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</si>
  <si>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</si>
  <si>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</si>
  <si>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</si>
  <si>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</si>
  <si>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</si>
  <si>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</si>
  <si>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</si>
  <si>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</si>
  <si>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</si>
  <si>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</si>
  <si>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</si>
  <si>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</si>
  <si>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</si>
  <si>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</si>
  <si>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</si>
  <si>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</si>
  <si>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</si>
  <si>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</si>
  <si>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</si>
  <si>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</si>
  <si>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</si>
  <si>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</si>
  <si>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</si>
  <si>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</si>
  <si>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</si>
  <si>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</si>
  <si>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</si>
  <si>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</si>
  <si>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</si>
  <si>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</si>
  <si>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</si>
  <si>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</si>
  <si>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</si>
  <si>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</si>
  <si>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</si>
  <si>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</si>
  <si>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</si>
  <si>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</si>
  <si>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</si>
  <si>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</si>
  <si>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</si>
  <si>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</si>
  <si>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</si>
  <si>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</si>
  <si>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</si>
  <si>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</si>
  <si>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</si>
  <si>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</si>
  <si>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</si>
  <si>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</si>
  <si>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</si>
  <si>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</si>
  <si>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</si>
  <si>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</si>
  <si>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</si>
  <si>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</si>
  <si>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</si>
  <si>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</si>
  <si>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</si>
  <si>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</si>
  <si>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</si>
  <si>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</si>
  <si>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</si>
  <si>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</si>
  <si>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</si>
  <si>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</si>
  <si>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</si>
  <si>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</si>
  <si>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</si>
  <si>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</si>
  <si>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</si>
  <si>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</si>
  <si>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</si>
  <si>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</si>
  <si>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</si>
  <si>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</si>
  <si>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</si>
  <si>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</si>
  <si>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</si>
  <si>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</si>
  <si>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</si>
  <si>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</si>
  <si>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</si>
  <si>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</si>
  <si>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</si>
  <si>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</si>
  <si>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</si>
  <si>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</si>
  <si>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</si>
  <si>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</si>
  <si>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</si>
  <si>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</si>
  <si>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</si>
  <si>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</si>
  <si>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</si>
  <si>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</si>
  <si>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</si>
  <si>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</si>
  <si>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</si>
  <si>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</si>
  <si>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</si>
  <si>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</si>
  <si>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</si>
  <si>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</si>
  <si>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</si>
  <si>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</si>
  <si>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</si>
  <si>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</si>
  <si>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</si>
  <si>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</si>
  <si>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</si>
  <si>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</si>
  <si>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</si>
  <si>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</si>
  <si>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</si>
  <si>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</si>
  <si>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</si>
  <si>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</si>
  <si>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</si>
  <si>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</si>
  <si>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</si>
  <si>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</si>
  <si>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</si>
  <si>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</si>
  <si>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</si>
  <si>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</si>
  <si>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</si>
  <si>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</si>
  <si>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</si>
  <si>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</si>
  <si>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</si>
  <si>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</si>
  <si>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</si>
  <si>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</si>
  <si>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</si>
  <si>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</si>
  <si>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</si>
  <si>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</si>
  <si>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</si>
  <si>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</si>
  <si>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</si>
  <si>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</si>
  <si>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</si>
  <si>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</si>
  <si>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</si>
  <si>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</si>
  <si>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</si>
  <si>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</si>
  <si>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</si>
  <si>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</si>
  <si>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</si>
  <si>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</si>
  <si>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</si>
  <si>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</si>
  <si>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</si>
  <si>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</si>
  <si>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</si>
  <si>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</si>
  <si>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</si>
  <si>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</si>
  <si>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</si>
  <si>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</si>
  <si>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</si>
  <si>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</si>
  <si>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</si>
  <si>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</si>
  <si>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</si>
  <si>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</si>
  <si>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</si>
  <si>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</si>
  <si>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</si>
  <si>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</si>
  <si>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</si>
  <si>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</si>
  <si>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</si>
  <si>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</si>
  <si>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</si>
  <si>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</si>
  <si>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</si>
  <si>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</si>
  <si>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</si>
  <si>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</si>
  <si>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</si>
  <si>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</si>
  <si>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</si>
  <si>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</si>
  <si>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</si>
  <si>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</si>
  <si>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</si>
  <si>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</si>
  <si>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</si>
  <si>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</si>
  <si>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</si>
  <si>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</si>
  <si>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</si>
  <si>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</si>
  <si>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</si>
  <si>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</si>
  <si>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</si>
  <si>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</si>
  <si>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</si>
  <si>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</si>
  <si>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</si>
  <si>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</si>
  <si>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</si>
  <si>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</si>
  <si>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</si>
  <si>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</si>
  <si>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</si>
  <si>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</si>
  <si>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</si>
  <si>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</si>
  <si>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</si>
  <si>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</si>
  <si>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</si>
  <si>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</si>
  <si>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</si>
  <si>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</si>
  <si>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</si>
  <si>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</si>
  <si>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</si>
  <si>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</si>
  <si>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</si>
  <si>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</si>
  <si>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</si>
  <si>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</si>
  <si>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</si>
  <si>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</si>
  <si>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</si>
  <si>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</si>
  <si>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</si>
  <si>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</si>
  <si>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</si>
  <si>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</si>
  <si>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</si>
  <si>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</si>
  <si>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</si>
  <si>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</si>
  <si>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</si>
  <si>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</si>
  <si>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</si>
  <si>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</si>
  <si>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</si>
  <si>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</si>
  <si>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</si>
  <si>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</si>
  <si>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</si>
  <si>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</si>
  <si>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</si>
  <si>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</si>
  <si>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</si>
  <si>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</si>
  <si>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</si>
  <si>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</si>
  <si>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</si>
  <si>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</si>
  <si>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</si>
  <si>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</si>
  <si>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</si>
  <si>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</si>
  <si>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</si>
  <si>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</si>
  <si>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</si>
  <si>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</si>
  <si>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</si>
  <si>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</si>
  <si>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</si>
  <si>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</si>
  <si>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</si>
  <si>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</si>
  <si>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</si>
  <si>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</si>
  <si>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</si>
  <si>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</si>
  <si>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</si>
  <si>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</si>
  <si>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</si>
  <si>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</si>
  <si>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</si>
  <si>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</si>
  <si>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</si>
  <si>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</si>
  <si>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</si>
  <si>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</si>
  <si>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</si>
  <si>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</si>
  <si>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</si>
  <si>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</si>
  <si>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</si>
  <si>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</si>
  <si>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</si>
  <si>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</si>
  <si>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</si>
  <si>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</si>
  <si>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</si>
  <si>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</si>
  <si>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</si>
  <si>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</si>
  <si>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</si>
  <si>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</si>
  <si>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</si>
  <si>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</si>
  <si>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</si>
  <si>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</si>
  <si>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</si>
  <si>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</si>
  <si>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</si>
  <si>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</si>
  <si>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</si>
  <si>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</si>
  <si>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</si>
  <si>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</si>
  <si>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</si>
  <si>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</si>
  <si>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</si>
  <si>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</si>
  <si>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</si>
  <si>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</si>
  <si>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</si>
  <si>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</si>
  <si>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</si>
  <si>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</si>
  <si>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</si>
  <si>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</si>
  <si>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</si>
  <si>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</si>
  <si>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</si>
  <si>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</si>
  <si>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</si>
  <si>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</si>
  <si>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</si>
  <si>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</si>
  <si>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</si>
  <si>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</si>
  <si>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</si>
  <si>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</si>
  <si>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</si>
  <si>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</si>
  <si>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</si>
  <si>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</si>
  <si>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</si>
  <si>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</si>
  <si>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</si>
  <si>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</si>
  <si>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</si>
  <si>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</si>
  <si>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</si>
  <si>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</si>
  <si>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</si>
  <si>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</si>
  <si>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</si>
  <si>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</si>
  <si>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</si>
  <si>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</si>
  <si>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</si>
  <si>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</si>
  <si>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</si>
  <si>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</si>
  <si>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</si>
  <si>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</si>
  <si>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</si>
  <si>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</si>
  <si>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</si>
  <si>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</si>
  <si>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</si>
  <si>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</si>
  <si>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</si>
  <si>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</si>
  <si>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</si>
  <si>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</si>
  <si>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</si>
  <si>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</si>
  <si>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</si>
  <si>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</si>
  <si>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</si>
  <si>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</si>
  <si>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</si>
  <si>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</si>
  <si>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</si>
  <si>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</si>
  <si>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</si>
  <si>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</si>
  <si>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</si>
  <si>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</si>
  <si>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</si>
  <si>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</si>
  <si>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</si>
  <si>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</si>
  <si>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</si>
  <si>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</si>
  <si>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</si>
  <si>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</si>
  <si>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</si>
  <si>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</si>
  <si>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</si>
  <si>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</si>
  <si>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</si>
  <si>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</si>
  <si>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</si>
  <si>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</si>
  <si>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</si>
  <si>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</si>
  <si>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</si>
  <si>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</si>
  <si>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</si>
  <si>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</si>
  <si>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</si>
  <si>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</si>
  <si>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</si>
  <si>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</si>
  <si>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</si>
  <si>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</si>
  <si>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</si>
  <si>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</si>
  <si>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</si>
  <si>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</si>
  <si>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</si>
  <si>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</si>
  <si>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</si>
  <si>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</si>
  <si>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</si>
  <si>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</si>
  <si>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</si>
  <si>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</si>
  <si>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</si>
  <si>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</si>
  <si>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</si>
  <si>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</si>
  <si>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</si>
  <si>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</si>
  <si>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</si>
  <si>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</si>
  <si>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</si>
  <si>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</si>
  <si>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</si>
  <si>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</si>
  <si>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</si>
  <si>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</si>
  <si>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</si>
  <si>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</si>
  <si>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</si>
  <si>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</si>
  <si>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</si>
  <si>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</si>
  <si>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</si>
  <si>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</si>
  <si>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</si>
  <si>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</si>
  <si>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</si>
  <si>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</si>
  <si>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</si>
  <si>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</si>
  <si>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</si>
  <si>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</si>
  <si>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</si>
  <si>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</si>
  <si>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</si>
  <si>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</si>
  <si>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</si>
  <si>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</si>
  <si>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</si>
  <si>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</si>
  <si>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</si>
  <si>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</si>
  <si>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</si>
  <si>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</si>
  <si>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</si>
  <si>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</si>
  <si>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</si>
  <si>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</si>
  <si>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</si>
  <si>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</si>
  <si>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</si>
  <si>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</si>
  <si>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</si>
  <si>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</si>
  <si>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</si>
  <si>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</si>
  <si>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</si>
  <si>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</si>
  <si>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</si>
  <si>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</si>
  <si>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</si>
  <si>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</si>
  <si>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</si>
  <si>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</si>
  <si>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</si>
  <si>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</si>
  <si>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</si>
  <si>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</si>
  <si>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</si>
  <si>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</si>
  <si>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</si>
  <si>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</si>
  <si>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</si>
  <si>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</si>
  <si>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</si>
  <si>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</si>
  <si>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</si>
  <si>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</si>
  <si>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</si>
  <si>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</si>
  <si>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</si>
  <si>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</si>
  <si>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</si>
  <si>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</si>
  <si>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</si>
  <si>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</si>
  <si>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</si>
  <si>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</si>
  <si>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</si>
  <si>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</si>
  <si>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</si>
  <si>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</si>
  <si>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</si>
  <si>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</si>
  <si>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</si>
  <si>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</si>
  <si>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</si>
  <si>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</si>
  <si>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</si>
  <si>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</si>
  <si>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</si>
  <si>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</si>
  <si>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</si>
  <si>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</si>
  <si>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</si>
  <si>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</si>
  <si>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</si>
  <si>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</si>
  <si>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</si>
  <si>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</si>
  <si>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</si>
  <si>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</si>
  <si>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</si>
  <si>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</si>
  <si>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</si>
  <si>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</si>
  <si>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</si>
  <si>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</si>
  <si>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</si>
  <si>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</si>
  <si>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</si>
  <si>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</si>
  <si>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</si>
  <si>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</si>
  <si>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</si>
  <si>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</si>
  <si>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</si>
  <si>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</si>
  <si>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</si>
  <si>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</si>
  <si>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</si>
  <si>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</si>
  <si>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</si>
  <si>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</si>
  <si>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</si>
  <si>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</si>
  <si>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</si>
  <si>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</si>
  <si>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</si>
  <si>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</si>
  <si>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</si>
  <si>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</si>
  <si>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</si>
  <si>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</si>
  <si>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</si>
  <si>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</si>
  <si>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</si>
  <si>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</si>
  <si>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</si>
  <si>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</si>
  <si>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</si>
  <si>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</si>
  <si>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</si>
  <si>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</si>
  <si>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</si>
  <si>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</si>
  <si>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</si>
  <si>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</si>
  <si>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</si>
  <si>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</si>
  <si>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</si>
  <si>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</si>
  <si>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</si>
  <si>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</si>
  <si>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</si>
  <si>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</si>
  <si>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</si>
  <si>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</si>
  <si>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</si>
  <si>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</si>
  <si>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</si>
  <si>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</si>
  <si>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</si>
  <si>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</si>
  <si>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</si>
  <si>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</si>
  <si>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</si>
  <si>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</si>
  <si>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</si>
  <si>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</si>
  <si>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</si>
  <si>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</si>
  <si>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</si>
  <si>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</si>
  <si>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</si>
  <si>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</si>
  <si>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</si>
  <si>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</si>
  <si>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</si>
  <si>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</si>
  <si>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</si>
  <si>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</si>
  <si>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</si>
  <si>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</si>
  <si>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</si>
  <si>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</si>
  <si>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</si>
  <si>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</si>
  <si>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</si>
  <si>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</si>
  <si>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</si>
  <si>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</si>
  <si>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</si>
  <si>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</si>
  <si>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</si>
  <si>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</si>
  <si>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</si>
  <si>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</si>
  <si>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</si>
  <si>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</si>
  <si>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</si>
  <si>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</si>
  <si>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</si>
  <si>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</si>
  <si>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</si>
  <si>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</si>
  <si>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</si>
  <si>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</si>
  <si>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</si>
  <si>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</si>
  <si>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</si>
  <si>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</si>
  <si>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</si>
  <si>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</si>
  <si>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</si>
  <si>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</si>
  <si>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</si>
  <si>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</si>
  <si>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</si>
  <si>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</si>
  <si>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</si>
  <si>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</si>
  <si>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</si>
  <si>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</si>
  <si>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</si>
  <si>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</si>
  <si>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</si>
  <si>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</si>
  <si>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</si>
  <si>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</si>
  <si>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</si>
  <si>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</si>
  <si>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</si>
  <si>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</si>
  <si>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</si>
  <si>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</si>
  <si>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</si>
  <si>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</si>
  <si>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</si>
  <si>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</si>
  <si>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</si>
  <si>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</si>
  <si>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</si>
  <si>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</si>
  <si>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</si>
  <si>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</si>
  <si>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</si>
  <si>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</si>
  <si>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</si>
  <si>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</si>
  <si>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</si>
  <si>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</si>
  <si>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</si>
  <si>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</si>
  <si>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</si>
  <si>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</si>
  <si>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</si>
  <si>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</si>
  <si>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</si>
  <si>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</si>
  <si>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</si>
  <si>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</si>
  <si>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</si>
  <si>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</si>
  <si>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</si>
  <si>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</si>
  <si>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</si>
  <si>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</si>
  <si>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</si>
  <si>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</si>
  <si>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</si>
  <si>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</si>
  <si>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</si>
  <si>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</si>
  <si>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</si>
  <si>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</si>
  <si>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</si>
  <si>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</si>
  <si>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</si>
  <si>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</si>
  <si>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</si>
  <si>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</si>
  <si>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</si>
  <si>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</si>
  <si>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</si>
  <si>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</si>
  <si>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</si>
  <si>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</si>
  <si>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</si>
  <si>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</si>
  <si>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</si>
  <si>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</si>
  <si>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</si>
  <si>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</si>
  <si>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</si>
  <si>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</si>
  <si>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</si>
  <si>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</si>
  <si>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</si>
  <si>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</si>
  <si>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</si>
  <si>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</si>
  <si>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</si>
  <si>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</si>
  <si>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</si>
  <si>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</si>
  <si>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</si>
  <si>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</si>
  <si>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</si>
  <si>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</si>
  <si>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</si>
  <si>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</si>
  <si>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</si>
  <si>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</si>
  <si>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</si>
  <si>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</si>
  <si>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</si>
  <si>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</si>
  <si>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</si>
  <si>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</si>
  <si>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</si>
  <si>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</si>
  <si>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</si>
  <si>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</si>
  <si>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</si>
  <si>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</si>
  <si>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</si>
  <si>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</si>
  <si>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</si>
  <si>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</si>
  <si>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</si>
  <si>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</si>
  <si>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</si>
  <si>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</si>
  <si>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</si>
  <si>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</si>
  <si>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</si>
  <si>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</si>
  <si>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</si>
  <si>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</si>
  <si>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</si>
  <si>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</si>
  <si>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</si>
  <si>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</si>
  <si>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</si>
  <si>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</si>
  <si>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</si>
  <si>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</si>
  <si>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</si>
  <si>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</si>
  <si>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</si>
  <si>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</si>
  <si>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</si>
  <si>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</si>
  <si>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</si>
  <si>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</si>
  <si>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</si>
  <si>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</si>
  <si>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</si>
  <si>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</si>
  <si>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</si>
  <si>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</si>
  <si>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</si>
  <si>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</si>
  <si>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</si>
  <si>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</si>
  <si>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</si>
  <si>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</si>
  <si>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</si>
  <si>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</si>
  <si>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</si>
  <si>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</si>
  <si>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</si>
  <si>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</si>
  <si>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</si>
  <si>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</si>
  <si>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</si>
  <si>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</si>
  <si>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</si>
  <si>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</si>
  <si>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</si>
  <si>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</si>
  <si>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</si>
  <si>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</si>
  <si>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</si>
  <si>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</si>
  <si>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</si>
  <si>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</si>
  <si>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</si>
  <si>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</si>
  <si>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</si>
  <si>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</si>
  <si>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</si>
  <si>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</si>
  <si>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</si>
  <si>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</si>
  <si>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</si>
  <si>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</si>
  <si>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</si>
  <si>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</si>
  <si>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</si>
  <si>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</si>
  <si>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</si>
  <si>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</si>
  <si>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</si>
  <si>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</si>
  <si>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</si>
  <si>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</si>
  <si>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</si>
  <si>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</si>
  <si>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</si>
  <si>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</si>
  <si>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</si>
  <si>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</si>
  <si>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</si>
  <si>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</si>
  <si>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</si>
  <si>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</si>
  <si>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</si>
  <si>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</si>
  <si>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</si>
  <si>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</si>
  <si>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</si>
  <si>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</si>
  <si>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</si>
  <si>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</si>
  <si>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</si>
  <si>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</si>
  <si>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</si>
  <si>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</si>
  <si>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</si>
  <si>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</si>
  <si>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</si>
  <si>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</si>
  <si>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</si>
  <si>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</si>
  <si>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</si>
  <si>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</si>
  <si>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</si>
  <si>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</si>
  <si>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</si>
  <si>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</si>
  <si>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</si>
  <si>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</si>
  <si>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</si>
  <si>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</si>
  <si>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</si>
  <si>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</si>
  <si>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</si>
  <si>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</si>
  <si>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</si>
  <si>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</si>
  <si>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</si>
  <si>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</si>
  <si>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</si>
  <si>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</si>
  <si>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</si>
  <si>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</si>
  <si>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</si>
  <si>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</si>
  <si>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</si>
  <si>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</si>
  <si>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</si>
  <si>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</si>
  <si>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</si>
  <si>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</si>
  <si>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</si>
  <si>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</si>
  <si>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</si>
  <si>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</si>
  <si>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</si>
  <si>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</si>
  <si>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</si>
  <si>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</si>
  <si>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</si>
  <si>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</si>
  <si>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</si>
  <si>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</si>
  <si>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</si>
  <si>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</si>
  <si>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</si>
  <si>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</si>
  <si>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</si>
  <si>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</si>
  <si>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</si>
  <si>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</si>
  <si>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</si>
  <si>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</si>
  <si>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</si>
  <si>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</si>
  <si>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</si>
  <si>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</si>
  <si>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</si>
  <si>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</si>
  <si>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</si>
  <si>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</si>
  <si>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</si>
  <si>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</si>
  <si>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</si>
  <si>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</si>
  <si>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</si>
  <si>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</si>
  <si>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</si>
  <si>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</si>
  <si>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</si>
  <si>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</si>
  <si>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</si>
  <si>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</si>
  <si>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</si>
  <si>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</si>
  <si>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</si>
  <si>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</si>
  <si>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</si>
  <si>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</si>
  <si>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</si>
  <si>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</si>
  <si>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</si>
  <si>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</si>
  <si>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</si>
  <si>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</si>
  <si>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</si>
  <si>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</si>
  <si>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</si>
  <si>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</si>
  <si>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</si>
  <si>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</si>
  <si>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</si>
  <si>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</si>
  <si>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</si>
  <si>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</si>
  <si>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</si>
  <si>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</si>
  <si>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</si>
  <si>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</si>
  <si>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</si>
  <si>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</si>
  <si>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</si>
  <si>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</si>
  <si>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</si>
  <si>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</si>
  <si>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</si>
  <si>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</si>
  <si>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</si>
  <si>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</si>
  <si>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</si>
  <si>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</si>
  <si>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</si>
  <si>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</si>
  <si>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</si>
  <si>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</si>
  <si>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</si>
  <si>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</si>
  <si>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</si>
  <si>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</si>
  <si>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</si>
  <si>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</si>
  <si>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</si>
  <si>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</si>
  <si>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</si>
  <si>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</si>
  <si>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</si>
  <si>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</si>
  <si>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</si>
  <si>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</si>
  <si>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</si>
  <si>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</si>
  <si>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</si>
  <si>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</si>
  <si>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</si>
  <si>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</si>
  <si>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</si>
  <si>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</si>
  <si>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</si>
  <si>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</si>
  <si>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</si>
  <si>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</si>
  <si>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</si>
  <si>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</si>
  <si>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</si>
  <si>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</si>
  <si>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</si>
  <si>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</si>
  <si>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</si>
  <si>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</si>
  <si>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</si>
  <si>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</si>
  <si>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</si>
  <si>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</si>
  <si>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</si>
  <si>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</si>
  <si>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</si>
  <si>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</si>
  <si>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</si>
  <si>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</si>
  <si>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</si>
  <si>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</si>
  <si>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</si>
  <si>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</si>
  <si>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</si>
  <si>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</si>
  <si>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</si>
  <si>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</si>
  <si>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</si>
  <si>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</si>
  <si>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</si>
  <si>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</si>
  <si>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</si>
  <si>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</si>
  <si>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</si>
  <si>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</si>
  <si>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</si>
  <si>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</si>
  <si>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</si>
  <si>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</si>
  <si>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</si>
  <si>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</si>
  <si>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</si>
  <si>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</si>
  <si>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</si>
  <si>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</si>
  <si>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</si>
  <si>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</si>
  <si>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</si>
  <si>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</si>
  <si>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</si>
  <si>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</si>
  <si>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</si>
  <si>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</si>
  <si>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</si>
  <si>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</si>
  <si>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</si>
  <si>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</si>
  <si>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</si>
  <si>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</si>
  <si>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</si>
  <si>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</si>
  <si>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</si>
  <si>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</si>
  <si>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</si>
  <si>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</si>
  <si>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</si>
  <si>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</si>
  <si>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</si>
  <si>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</si>
  <si>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</si>
  <si>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</si>
  <si>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</si>
  <si>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</si>
  <si>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</si>
  <si>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</si>
  <si>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</si>
  <si>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</si>
  <si>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</si>
  <si>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</si>
  <si>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</si>
  <si>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</si>
  <si>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</si>
  <si>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</si>
  <si>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</si>
  <si>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</si>
  <si>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</si>
  <si>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</si>
  <si>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</si>
  <si>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</si>
  <si>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</si>
  <si>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</si>
  <si>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</si>
  <si>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</si>
  <si>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</si>
  <si>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</si>
  <si>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</si>
  <si>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</si>
  <si>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</si>
  <si>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</si>
  <si>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</si>
  <si>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</si>
  <si>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</si>
  <si>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</si>
  <si>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</si>
  <si>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</si>
  <si>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</si>
  <si>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</si>
  <si>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</si>
  <si>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</si>
  <si>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</si>
  <si>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</si>
  <si>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</si>
  <si>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</si>
  <si>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</si>
  <si>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</si>
  <si>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</si>
  <si>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</si>
  <si>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</si>
  <si>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</si>
  <si>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</si>
  <si>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</si>
  <si>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</si>
  <si>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</si>
  <si>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</si>
  <si>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</si>
  <si>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</si>
  <si>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</si>
  <si>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</si>
  <si>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</si>
  <si>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</si>
  <si>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</si>
  <si>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</si>
  <si>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</si>
  <si>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</si>
  <si>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</si>
  <si>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</si>
  <si>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</si>
  <si>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</si>
  <si>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</si>
  <si>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</si>
  <si>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</si>
  <si>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</si>
  <si>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</si>
  <si>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</si>
  <si>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</si>
  <si>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</si>
  <si>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</si>
  <si>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</si>
  <si>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</si>
  <si>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</si>
  <si>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</si>
  <si>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</si>
  <si>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</si>
  <si>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</si>
  <si>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</si>
  <si>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</si>
  <si>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</si>
  <si>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</si>
  <si>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</si>
  <si>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</si>
  <si>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</si>
  <si>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</si>
  <si>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</si>
  <si>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</si>
  <si>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</si>
  <si>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</si>
  <si>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</si>
  <si>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</si>
  <si>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</si>
  <si>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</si>
  <si>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</si>
  <si>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</si>
  <si>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</si>
  <si>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</si>
  <si>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</si>
  <si>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</si>
  <si>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</si>
  <si>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</si>
  <si>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</si>
  <si>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</si>
  <si>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</si>
  <si>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</si>
  <si>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</si>
  <si>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</si>
  <si>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</si>
  <si>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</si>
  <si>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</si>
  <si>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</si>
  <si>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</si>
  <si>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</si>
  <si>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</si>
  <si>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</si>
  <si>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</si>
  <si>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</si>
  <si>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</si>
  <si>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</si>
  <si>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</si>
  <si>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</si>
  <si>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</si>
  <si>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</si>
  <si>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</si>
  <si>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</si>
  <si>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</si>
  <si>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</si>
  <si>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</si>
  <si>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</si>
  <si>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</si>
  <si>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</si>
  <si>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</si>
  <si>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</si>
  <si>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</si>
  <si>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</si>
  <si>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</si>
  <si>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</si>
  <si>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</si>
  <si>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</si>
  <si>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</si>
  <si>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</si>
  <si>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</si>
  <si>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</si>
  <si>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</si>
  <si>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</si>
  <si>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</si>
  <si>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</si>
  <si>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</si>
  <si>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</si>
  <si>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</si>
  <si>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</si>
  <si>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</si>
  <si>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</si>
  <si>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</si>
  <si>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</si>
  <si>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</si>
  <si>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</si>
  <si>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</si>
  <si>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</si>
  <si>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</si>
  <si>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</si>
  <si>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</si>
  <si>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</si>
  <si>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</si>
  <si>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</si>
  <si>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</si>
  <si>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</si>
  <si>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</si>
  <si>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</si>
  <si>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</si>
  <si>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</si>
  <si>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</si>
  <si>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</si>
  <si>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</si>
  <si>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</si>
  <si>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</si>
  <si>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</si>
  <si>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</si>
  <si>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</si>
  <si>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</si>
  <si>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</si>
  <si>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</si>
  <si>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</si>
  <si>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</si>
  <si>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</si>
  <si>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</si>
  <si>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</si>
  <si>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</si>
  <si>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</si>
  <si>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</si>
  <si>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</si>
  <si>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</si>
  <si>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</si>
  <si>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</si>
  <si>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</si>
  <si>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</si>
  <si>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</si>
  <si>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</si>
  <si>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</si>
  <si>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</si>
  <si>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</si>
  <si>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</si>
  <si>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</si>
  <si>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</si>
  <si>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</si>
  <si>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</si>
  <si>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</si>
  <si>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</si>
  <si>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</si>
  <si>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</si>
  <si>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</si>
  <si>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</si>
  <si>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</si>
  <si>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</si>
  <si>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</si>
  <si>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</si>
  <si>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</si>
  <si>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</si>
  <si>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</si>
  <si>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</si>
  <si>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</si>
  <si>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</si>
  <si>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</si>
  <si>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</si>
  <si>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</si>
  <si>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</si>
  <si>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</si>
  <si>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</si>
  <si>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</si>
  <si>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</si>
  <si>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</si>
  <si>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</si>
  <si>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</si>
  <si>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</si>
  <si>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</si>
  <si>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</si>
  <si>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</si>
  <si>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</si>
  <si>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</si>
  <si>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</si>
  <si>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</si>
  <si>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</si>
  <si>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</si>
  <si>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</si>
  <si>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</si>
  <si>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</si>
  <si>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</si>
  <si>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</si>
  <si>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</si>
  <si>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</si>
  <si>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</si>
  <si>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</si>
  <si>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</si>
  <si>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</si>
  <si>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</si>
  <si>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</si>
  <si>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</si>
  <si>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</si>
  <si>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</si>
  <si>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</si>
  <si>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</si>
  <si>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</si>
  <si>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</si>
  <si>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</si>
  <si>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</si>
  <si>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</si>
  <si>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</si>
  <si>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</si>
  <si>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</si>
  <si>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</si>
  <si>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</si>
  <si>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</si>
  <si>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</si>
  <si>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</si>
  <si>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</si>
  <si>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</si>
  <si>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</si>
  <si>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</si>
  <si>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</si>
  <si>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</si>
  <si>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</si>
  <si>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</si>
  <si>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</si>
  <si>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</si>
  <si>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</si>
  <si>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</si>
  <si>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</si>
  <si>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</si>
  <si>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</si>
  <si>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</si>
  <si>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</si>
  <si>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</si>
  <si>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</si>
  <si>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</si>
  <si>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</si>
  <si>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</si>
  <si>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</si>
  <si>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</si>
  <si>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</si>
  <si>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</si>
  <si>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</si>
  <si>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</si>
  <si>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</si>
  <si>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</si>
  <si>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</si>
  <si>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</si>
  <si>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</si>
  <si>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</si>
  <si>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</si>
  <si>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</si>
  <si>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</si>
  <si>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</si>
  <si>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</si>
  <si>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</si>
  <si>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</si>
  <si>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</si>
  <si>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</si>
  <si>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</si>
  <si>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</si>
  <si>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</si>
  <si>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</si>
  <si>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</si>
  <si>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</si>
  <si>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</si>
  <si>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</si>
  <si>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</si>
  <si>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</si>
  <si>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</si>
  <si>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</si>
  <si>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</si>
  <si>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</si>
  <si>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</si>
  <si>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</si>
  <si>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</si>
  <si>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</si>
  <si>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</si>
  <si>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</si>
  <si>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</si>
  <si>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</si>
  <si>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</si>
  <si>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</si>
  <si>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</si>
  <si>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</si>
  <si>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</si>
  <si>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</si>
  <si>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</si>
  <si>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</si>
  <si>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</si>
  <si>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</si>
  <si>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</si>
  <si>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</si>
  <si>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</si>
  <si>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</si>
  <si>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</si>
  <si>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</si>
  <si>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</si>
  <si>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</si>
  <si>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</si>
  <si>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</si>
  <si>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</si>
  <si>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</si>
  <si>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</si>
  <si>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</si>
  <si>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</si>
  <si>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</si>
  <si>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</si>
  <si>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</si>
  <si>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</si>
  <si>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</si>
  <si>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</si>
  <si>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</si>
  <si>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</si>
  <si>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</si>
  <si>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</si>
  <si>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</si>
  <si>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</si>
  <si>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</si>
  <si>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</si>
  <si>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</si>
  <si>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</si>
  <si>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</si>
  <si>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</si>
  <si>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</si>
  <si>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</si>
  <si>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</si>
  <si>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</si>
  <si>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</si>
  <si>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</si>
  <si>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</si>
  <si>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</si>
  <si>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</si>
  <si>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</si>
  <si>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</si>
  <si>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</si>
  <si>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</si>
  <si>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</si>
  <si>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</si>
  <si>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</si>
  <si>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</si>
  <si>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</si>
  <si>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</si>
  <si>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</si>
  <si>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</si>
  <si>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</si>
  <si>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</si>
  <si>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</si>
  <si>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</si>
  <si>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</si>
  <si>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</si>
  <si>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</si>
  <si>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</si>
  <si>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</si>
  <si>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</si>
  <si>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</si>
  <si>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</si>
  <si>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</si>
  <si>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</si>
  <si>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</si>
  <si>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</si>
  <si>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</si>
  <si>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</si>
  <si>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</si>
  <si>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</si>
  <si>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</si>
  <si>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</si>
  <si>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</si>
  <si>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</si>
  <si>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</si>
  <si>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</si>
  <si>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</si>
  <si>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</si>
  <si>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</si>
  <si>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</si>
  <si>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</si>
  <si>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</si>
  <si>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</si>
  <si>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</si>
  <si>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</si>
  <si>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</si>
  <si>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</si>
  <si>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</si>
  <si>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</si>
  <si>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</si>
  <si>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</si>
  <si>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</si>
  <si>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</si>
  <si>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</si>
  <si>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</si>
  <si>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</si>
  <si>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</si>
  <si>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</si>
  <si>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</si>
  <si>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</si>
  <si>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</si>
  <si>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</si>
  <si>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</si>
  <si>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</si>
  <si>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</si>
  <si>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</si>
  <si>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</si>
  <si>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</si>
  <si>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</si>
  <si>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</si>
  <si>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</si>
  <si>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</si>
  <si>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</si>
  <si>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</si>
  <si>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</si>
  <si>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</si>
  <si>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</si>
  <si>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</si>
  <si>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</si>
  <si>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</si>
  <si>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</si>
  <si>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</si>
  <si>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</si>
  <si>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</si>
  <si>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</si>
  <si>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</si>
  <si>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</si>
  <si>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</si>
  <si>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</si>
  <si>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</si>
  <si>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</si>
  <si>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</si>
  <si>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</si>
  <si>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</si>
  <si>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</si>
  <si>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</si>
  <si>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</si>
  <si>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</si>
  <si>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</si>
  <si>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</si>
  <si>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</si>
  <si>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</si>
  <si>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</si>
  <si>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</si>
  <si>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</si>
  <si>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</si>
  <si>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</si>
  <si>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</si>
  <si>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</si>
  <si>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</si>
  <si>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</si>
  <si>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</si>
  <si>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</si>
  <si>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</si>
  <si>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</si>
  <si>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</si>
  <si>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</si>
  <si>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</si>
  <si>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</si>
  <si>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</si>
  <si>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</si>
  <si>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</si>
  <si>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</si>
  <si>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</si>
  <si>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</si>
  <si>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</si>
  <si>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</si>
  <si>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</si>
  <si>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</si>
  <si>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</si>
  <si>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</si>
  <si>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</si>
  <si>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</si>
  <si>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</si>
  <si>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</si>
  <si>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</si>
  <si>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</si>
  <si>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</si>
  <si>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</si>
  <si>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</si>
  <si>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</si>
  <si>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</si>
  <si>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</si>
  <si>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</si>
  <si>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</si>
  <si>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</si>
  <si>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</si>
  <si>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</si>
  <si>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</si>
  <si>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</si>
  <si>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</si>
  <si>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</si>
  <si>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</si>
  <si>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</si>
  <si>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</si>
  <si>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</si>
  <si>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</si>
  <si>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</si>
  <si>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</si>
  <si>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</si>
  <si>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</si>
  <si>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</si>
  <si>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</si>
  <si>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</si>
  <si>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</si>
  <si>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</si>
  <si>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</si>
  <si>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</si>
  <si>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</si>
  <si>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</si>
  <si>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</si>
  <si>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</si>
  <si>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</si>
  <si>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</si>
  <si>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</si>
  <si>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</si>
  <si>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</si>
  <si>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</si>
  <si>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</si>
  <si>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</si>
  <si>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</si>
  <si>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</si>
  <si>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</si>
  <si>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</si>
  <si>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</si>
  <si>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</si>
  <si>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</si>
  <si>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</si>
  <si>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</si>
  <si>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</si>
  <si>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</si>
  <si>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</si>
  <si>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</si>
  <si>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</si>
  <si>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</si>
  <si>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</si>
  <si>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</si>
  <si>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</si>
  <si>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</si>
  <si>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</si>
  <si>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</si>
  <si>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</si>
  <si>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</si>
  <si>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</si>
  <si>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</si>
  <si>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</si>
  <si>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</si>
  <si>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</si>
  <si>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</si>
  <si>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</si>
  <si>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</si>
  <si>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</si>
  <si>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</si>
  <si>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</si>
  <si>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</si>
  <si>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</si>
  <si>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</si>
  <si>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</si>
  <si>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</si>
  <si>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</si>
  <si>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</si>
  <si>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</si>
  <si>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</si>
  <si>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</si>
  <si>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</si>
  <si>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</si>
  <si>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</si>
  <si>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</si>
  <si>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</si>
  <si>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</si>
  <si>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</si>
  <si>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</si>
  <si>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</si>
  <si>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</si>
  <si>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</si>
  <si>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</si>
  <si>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</si>
  <si>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</si>
  <si>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</si>
  <si>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</si>
  <si>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</si>
  <si>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</si>
  <si>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</si>
  <si>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</si>
  <si>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</si>
  <si>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</si>
  <si>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</si>
  <si>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</si>
  <si>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</si>
  <si>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</si>
  <si>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</si>
  <si>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</si>
  <si>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</si>
  <si>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</si>
  <si>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</si>
  <si>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</si>
  <si>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</si>
  <si>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</si>
  <si>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</si>
  <si>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</si>
  <si>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</si>
  <si>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</si>
  <si>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</si>
  <si>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</si>
  <si>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</si>
  <si>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</si>
  <si>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</si>
  <si>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</si>
  <si>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</si>
  <si>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</si>
  <si>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</si>
  <si>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</si>
  <si>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</si>
  <si>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</si>
  <si>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</si>
  <si>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</si>
  <si>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</si>
  <si>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</si>
  <si>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</si>
  <si>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</si>
  <si>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</si>
  <si>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</si>
  <si>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</si>
  <si>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</si>
  <si>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</si>
  <si>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</si>
  <si>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</si>
  <si>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</si>
  <si>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</si>
  <si>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</si>
  <si>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</si>
  <si>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</si>
  <si>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</si>
  <si>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</si>
  <si>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</si>
  <si>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</si>
  <si>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</si>
  <si>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</si>
  <si>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</si>
  <si>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</si>
  <si>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</si>
  <si>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</si>
  <si>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</si>
  <si>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</si>
  <si>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</si>
  <si>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</si>
  <si>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</si>
  <si>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</si>
  <si>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</si>
  <si>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</si>
  <si>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</si>
  <si>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</si>
  <si>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</si>
  <si>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</si>
  <si>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</si>
  <si>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</si>
  <si>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</si>
  <si>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</si>
  <si>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</si>
  <si>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</si>
  <si>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</si>
  <si>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</si>
  <si>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</si>
  <si>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</si>
  <si>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</si>
  <si>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</si>
  <si>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</si>
  <si>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</si>
  <si>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</si>
  <si>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</si>
  <si>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</si>
  <si>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</si>
  <si>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</si>
  <si>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</si>
  <si>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</si>
  <si>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</si>
  <si>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</si>
  <si>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</si>
  <si>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</si>
  <si>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</si>
  <si>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</si>
  <si>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</si>
  <si>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</si>
  <si>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</si>
  <si>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</si>
  <si>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</si>
  <si>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</si>
  <si>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</si>
  <si>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</si>
  <si>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</si>
  <si>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</si>
  <si>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</si>
  <si>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</si>
  <si>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</si>
  <si>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</si>
  <si>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</si>
  <si>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</si>
  <si>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</si>
  <si>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</si>
  <si>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</si>
  <si>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</si>
  <si>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</si>
  <si>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</si>
  <si>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</si>
  <si>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</si>
  <si>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</si>
  <si>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</si>
  <si>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</si>
  <si>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</si>
  <si>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</si>
  <si>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</si>
  <si>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</si>
  <si>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</si>
  <si>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</si>
  <si>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</si>
  <si>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</si>
  <si>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</si>
  <si>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</si>
  <si>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</si>
  <si>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</si>
  <si>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</si>
  <si>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</si>
  <si>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</si>
  <si>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</si>
  <si>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</si>
  <si>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</si>
  <si>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</si>
  <si>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</si>
  <si>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</si>
  <si>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</si>
  <si>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</si>
  <si>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</si>
  <si>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</si>
  <si>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</si>
  <si>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</si>
  <si>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</si>
  <si>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</si>
  <si>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</si>
  <si>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</si>
  <si>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</si>
  <si>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</si>
  <si>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</si>
  <si>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</si>
  <si>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</si>
  <si>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</si>
  <si>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</si>
  <si>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</si>
  <si>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</si>
  <si>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</si>
  <si>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</si>
  <si>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</si>
  <si>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</si>
  <si>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</si>
  <si>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</si>
  <si>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</si>
  <si>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</si>
  <si>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</si>
  <si>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</si>
  <si>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</si>
  <si>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</si>
  <si>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</si>
  <si>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</si>
  <si>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</si>
  <si>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</si>
  <si>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</si>
  <si>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</si>
  <si>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</si>
  <si>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</si>
  <si>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</si>
  <si>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</si>
  <si>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</si>
  <si>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</si>
  <si>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</si>
  <si>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</si>
  <si>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</si>
  <si>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</si>
  <si>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</si>
  <si>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</si>
  <si>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</si>
  <si>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</si>
  <si>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</si>
  <si>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</si>
  <si>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</si>
  <si>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</si>
  <si>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</si>
  <si>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</si>
  <si>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</si>
  <si>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</si>
  <si>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</si>
  <si>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</si>
  <si>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</si>
  <si>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</si>
  <si>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</si>
  <si>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</si>
  <si>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</si>
  <si>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</si>
  <si>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</si>
  <si>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</si>
  <si>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</si>
  <si>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</si>
  <si>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</si>
  <si>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</si>
  <si>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</si>
  <si>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</si>
  <si>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</si>
  <si>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</si>
  <si>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</si>
  <si>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</si>
  <si>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</si>
  <si>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</si>
  <si>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</si>
  <si>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</si>
  <si>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</si>
  <si>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</si>
  <si>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</si>
  <si>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</si>
  <si>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</si>
  <si>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</si>
  <si>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</si>
  <si>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</si>
  <si>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</si>
  <si>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</si>
  <si>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</si>
  <si>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</si>
  <si>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</si>
  <si>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</si>
  <si>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</si>
  <si>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</si>
  <si>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</si>
  <si>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</si>
  <si>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</si>
  <si>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</si>
  <si>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</si>
  <si>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</si>
  <si>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</si>
  <si>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</si>
  <si>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</si>
  <si>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</si>
  <si>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</si>
  <si>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</si>
  <si>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</si>
  <si>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</si>
  <si>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</si>
  <si>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</si>
  <si>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</si>
  <si>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</si>
  <si>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</si>
  <si>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</si>
  <si>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</si>
  <si>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</si>
  <si>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</si>
  <si>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</si>
  <si>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</si>
  <si>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</si>
  <si>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</si>
  <si>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</si>
  <si>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</si>
  <si>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</si>
  <si>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</si>
  <si>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</si>
  <si>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</si>
  <si>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</si>
  <si>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</si>
  <si>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</si>
  <si>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</si>
  <si>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</si>
  <si>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</si>
  <si>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</si>
  <si>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</si>
  <si>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</si>
  <si>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</si>
  <si>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</si>
  <si>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</si>
  <si>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</si>
  <si>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</si>
  <si>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</si>
  <si>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</si>
  <si>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</si>
  <si>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</si>
  <si>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</si>
  <si>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</si>
  <si>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</si>
  <si>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</si>
  <si>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</si>
  <si>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</si>
  <si>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</si>
  <si>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</si>
  <si>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</si>
  <si>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</si>
  <si>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</si>
  <si>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</si>
  <si>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</si>
  <si>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</si>
  <si>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</si>
  <si>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</si>
  <si>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</si>
  <si>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</si>
  <si>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</si>
  <si>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</si>
  <si>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</si>
  <si>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</si>
  <si>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</si>
  <si>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</si>
  <si>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</si>
  <si>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</si>
  <si>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</si>
  <si>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</si>
  <si>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</si>
  <si>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</si>
  <si>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</si>
  <si>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</si>
  <si>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</si>
  <si>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</si>
  <si>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</si>
  <si>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</si>
  <si>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</si>
  <si>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</si>
  <si>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</si>
  <si>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</si>
  <si>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</si>
  <si>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</si>
  <si>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</si>
  <si>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</si>
  <si>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</si>
  <si>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</si>
  <si>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</si>
  <si>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</si>
  <si>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</si>
  <si>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</si>
  <si>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</si>
  <si>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</si>
  <si>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</si>
  <si>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</si>
  <si>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</si>
  <si>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</si>
  <si>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</si>
  <si>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</si>
  <si>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</si>
  <si>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</si>
  <si>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</si>
  <si>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</si>
  <si>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</si>
  <si>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</si>
  <si>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</si>
  <si>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</si>
  <si>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</si>
  <si>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</si>
  <si>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</si>
  <si>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</si>
  <si>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</si>
  <si>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</si>
  <si>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</si>
  <si>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</si>
  <si>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</si>
  <si>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</si>
  <si>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</si>
  <si>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</si>
  <si>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</si>
  <si>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</si>
  <si>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</si>
  <si>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</si>
  <si>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</si>
  <si>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</si>
  <si>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</si>
  <si>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</si>
  <si>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</si>
  <si>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</si>
  <si>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</si>
  <si>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</si>
  <si>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</si>
  <si>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</si>
  <si>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</si>
  <si>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</si>
  <si>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</si>
  <si>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</si>
  <si>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</si>
  <si>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</si>
  <si>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</si>
  <si>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</si>
  <si>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</si>
  <si>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</si>
  <si>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</si>
  <si>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</si>
  <si>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</si>
  <si>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</si>
  <si>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</si>
  <si>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</si>
  <si>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</si>
  <si>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</si>
  <si>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</si>
  <si>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</si>
  <si>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</si>
  <si>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</si>
  <si>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</si>
  <si>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</si>
  <si>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</si>
  <si>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</si>
  <si>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</si>
  <si>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</si>
  <si>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</si>
  <si>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</si>
  <si>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</si>
  <si>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</si>
  <si>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</si>
  <si>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</si>
  <si>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</si>
  <si>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</si>
  <si>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</si>
  <si>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</si>
  <si>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</si>
  <si>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</si>
  <si>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</si>
  <si>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</si>
  <si>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</si>
  <si>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</si>
  <si>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</si>
  <si>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</si>
  <si>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</si>
  <si>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</si>
  <si>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</si>
  <si>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</si>
  <si>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</si>
  <si>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</si>
  <si>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</si>
  <si>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</si>
  <si>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</si>
  <si>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</si>
  <si>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</si>
  <si>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</si>
  <si>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</si>
  <si>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</si>
  <si>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</si>
  <si>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</si>
  <si>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</si>
  <si>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</si>
  <si>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</si>
  <si>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</si>
  <si>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</si>
  <si>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</si>
  <si>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</si>
  <si>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</si>
  <si>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</si>
  <si>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</si>
  <si>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</si>
  <si>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</si>
  <si>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</si>
  <si>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</si>
  <si>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</si>
  <si>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</si>
  <si>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</si>
  <si>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</si>
  <si>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</si>
  <si>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</si>
  <si>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</si>
  <si>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</si>
  <si>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</si>
  <si>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</si>
  <si>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</si>
  <si>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</si>
  <si>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</si>
  <si>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</si>
  <si>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</si>
  <si>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</si>
  <si>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</si>
  <si>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</si>
  <si>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</si>
  <si>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</si>
  <si>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</si>
  <si>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</si>
  <si>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</si>
  <si>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</si>
  <si>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</si>
  <si>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</si>
  <si>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</si>
  <si>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</si>
  <si>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</si>
  <si>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</si>
  <si>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</si>
  <si>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</si>
  <si>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</si>
  <si>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</si>
  <si>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</si>
  <si>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</si>
  <si>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</si>
  <si>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</si>
  <si>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</si>
  <si>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</si>
  <si>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</si>
  <si>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</si>
  <si>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</si>
  <si>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</si>
  <si>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</si>
  <si>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</si>
  <si>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</si>
  <si>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</si>
  <si>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</si>
  <si>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</si>
  <si>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</si>
  <si>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</si>
  <si>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</si>
  <si>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</si>
  <si>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</si>
  <si>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</si>
  <si>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</si>
  <si>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</si>
  <si>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</si>
  <si>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</si>
  <si>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</si>
  <si>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</si>
  <si>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</si>
  <si>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</si>
  <si>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</si>
  <si>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</si>
  <si>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</si>
  <si>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</si>
  <si>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</si>
  <si>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</si>
  <si>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</si>
  <si>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</si>
  <si>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</si>
  <si>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</si>
  <si>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</si>
  <si>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</si>
  <si>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</si>
  <si>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</si>
  <si>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</si>
  <si>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</si>
  <si>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</si>
  <si>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</si>
  <si>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</si>
  <si>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</si>
  <si>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</si>
  <si>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</si>
  <si>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</si>
  <si>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</si>
  <si>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</si>
  <si>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</si>
  <si>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</si>
  <si>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</si>
  <si>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</si>
  <si>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</si>
  <si>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</si>
  <si>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</si>
  <si>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</si>
  <si>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</si>
  <si>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</si>
  <si>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</si>
  <si>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</si>
  <si>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</si>
  <si>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</si>
  <si>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</si>
  <si>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</si>
  <si>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</si>
  <si>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</si>
  <si>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</si>
  <si>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</si>
  <si>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</si>
  <si>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</si>
  <si>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</si>
  <si>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</si>
  <si>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</si>
  <si>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</si>
  <si>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</si>
  <si>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</si>
  <si>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</si>
  <si>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</si>
  <si>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</si>
  <si>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</si>
  <si>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</si>
  <si>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</si>
  <si>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</si>
  <si>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</si>
  <si>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</si>
  <si>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</si>
  <si>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</si>
  <si>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</si>
  <si>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</si>
  <si>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</si>
  <si>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</si>
  <si>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</si>
  <si>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</si>
  <si>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</si>
  <si>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</si>
  <si>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</si>
  <si>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</si>
  <si>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</si>
  <si>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</si>
  <si>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</si>
  <si>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</si>
  <si>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</si>
  <si>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</si>
  <si>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</si>
  <si>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</si>
  <si>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</si>
  <si>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</si>
  <si>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</si>
  <si>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</si>
  <si>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</si>
  <si>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</si>
  <si>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</si>
  <si>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</si>
  <si>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</si>
  <si>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</si>
  <si>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</si>
  <si>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</si>
  <si>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</si>
  <si>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</si>
  <si>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</si>
  <si>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</si>
  <si>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</si>
  <si>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</si>
  <si>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</si>
  <si>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</si>
  <si>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</si>
  <si>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</si>
  <si>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</si>
  <si>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</si>
  <si>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</si>
  <si>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</si>
  <si>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</si>
  <si>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</si>
  <si>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</si>
  <si>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</si>
  <si>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</si>
  <si>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</si>
  <si>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</si>
  <si>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</si>
  <si>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</si>
  <si>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</si>
  <si>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</si>
  <si>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</si>
  <si>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</si>
  <si>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</si>
  <si>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</si>
  <si>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</si>
  <si>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</si>
  <si>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</si>
  <si>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</si>
  <si>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</si>
  <si>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</si>
  <si>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</si>
  <si>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</si>
  <si>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</si>
  <si>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</si>
  <si>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</si>
  <si>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</si>
  <si>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</si>
  <si>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</si>
  <si>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</si>
  <si>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</si>
  <si>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</si>
  <si>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</si>
  <si>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</si>
  <si>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</si>
  <si>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</si>
  <si>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</si>
  <si>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</si>
  <si>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</si>
  <si>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</si>
  <si>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</si>
  <si>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</si>
  <si>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</si>
  <si>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</si>
  <si>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</si>
  <si>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</si>
  <si>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</si>
  <si>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</si>
  <si>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</si>
  <si>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</si>
  <si>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</si>
  <si>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</si>
  <si>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</si>
  <si>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</si>
  <si>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</si>
  <si>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</si>
  <si>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</si>
  <si>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</si>
  <si>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</si>
  <si>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</si>
  <si>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</si>
  <si>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</si>
  <si>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</si>
  <si>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</si>
  <si>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</si>
  <si>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</si>
  <si>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</si>
  <si>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</si>
  <si>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</si>
  <si>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</si>
  <si>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</si>
  <si>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</si>
  <si>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</si>
  <si>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</si>
  <si>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</si>
  <si>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</si>
  <si>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</si>
  <si>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</si>
  <si>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</si>
  <si>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</si>
  <si>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</si>
  <si>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</si>
  <si>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</si>
  <si>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</si>
  <si>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</si>
  <si>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</si>
  <si>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</si>
  <si>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</si>
  <si>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</si>
  <si>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</si>
  <si>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</si>
  <si>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</si>
  <si>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</si>
  <si>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</si>
  <si>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</si>
  <si>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</si>
  <si>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</si>
  <si>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</si>
  <si>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</si>
  <si>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</si>
  <si>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</si>
  <si>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</si>
  <si>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</si>
  <si>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</si>
  <si>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</si>
  <si>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</si>
  <si>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</si>
  <si>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</si>
  <si>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</si>
  <si>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</si>
  <si>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</si>
  <si>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</si>
  <si>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</si>
  <si>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</si>
  <si>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</si>
  <si>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</si>
  <si>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</si>
  <si>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</si>
  <si>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</si>
  <si>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</si>
  <si>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</si>
  <si>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</si>
  <si>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</si>
  <si>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</si>
  <si>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</si>
  <si>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</si>
  <si>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</si>
  <si>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</si>
  <si>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</si>
  <si>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</si>
  <si>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</si>
  <si>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</si>
  <si>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</si>
  <si>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</si>
  <si>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</si>
  <si>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</si>
  <si>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</si>
  <si>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</si>
  <si>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</si>
  <si>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</si>
  <si>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</si>
  <si>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</si>
  <si>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</si>
  <si>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</si>
  <si>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</si>
  <si>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</si>
  <si>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</si>
  <si>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</si>
  <si>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</si>
  <si>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</si>
  <si>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</si>
  <si>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</si>
  <si>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</si>
  <si>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</si>
  <si>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</si>
  <si>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</si>
  <si>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</si>
  <si>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</si>
  <si>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</si>
  <si>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</si>
  <si>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</si>
  <si>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</si>
  <si>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</si>
  <si>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</si>
  <si>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</si>
  <si>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</si>
  <si>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</si>
  <si>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</si>
  <si>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</si>
  <si>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</si>
  <si>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</si>
  <si>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</si>
  <si>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</si>
  <si>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</si>
  <si>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</si>
  <si>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</si>
  <si>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</si>
  <si>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</si>
  <si>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</si>
  <si>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</si>
  <si>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</si>
  <si>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</si>
  <si>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</si>
  <si>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</si>
  <si>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</si>
  <si>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</si>
  <si>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</si>
  <si>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</si>
  <si>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</si>
  <si>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</si>
  <si>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</si>
  <si>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</si>
  <si>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</si>
  <si>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</si>
  <si>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</si>
  <si>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</si>
  <si>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</si>
  <si>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</si>
  <si>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</si>
  <si>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</si>
  <si>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</si>
  <si>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</si>
  <si>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</si>
  <si>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</si>
  <si>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</si>
  <si>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</si>
  <si>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</si>
  <si>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</si>
  <si>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</si>
  <si>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</si>
  <si>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</si>
  <si>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</si>
  <si>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</si>
  <si>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</si>
  <si>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</si>
  <si>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</si>
  <si>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</si>
  <si>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</si>
  <si>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</si>
  <si>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</si>
  <si>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</si>
  <si>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</si>
  <si>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</si>
  <si>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</si>
  <si>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</si>
  <si>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</si>
  <si>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</si>
  <si>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</si>
  <si>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</si>
  <si>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</si>
  <si>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</si>
  <si>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</si>
  <si>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</si>
  <si>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</si>
  <si>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</si>
  <si>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</si>
  <si>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</si>
  <si>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</si>
  <si>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</si>
  <si>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</si>
  <si>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</si>
  <si>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</si>
  <si>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</si>
  <si>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</si>
  <si>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</si>
  <si>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</si>
  <si>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</si>
  <si>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</si>
  <si>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</si>
  <si>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</si>
  <si>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</si>
  <si>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</si>
  <si>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</si>
  <si>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</si>
  <si>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</si>
  <si>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</si>
  <si>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</si>
  <si>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</si>
  <si>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</si>
  <si>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</si>
  <si>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</si>
  <si>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</si>
  <si>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</si>
  <si>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</si>
  <si>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</si>
  <si>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</si>
  <si>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</si>
  <si>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</si>
  <si>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</si>
  <si>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</si>
  <si>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</si>
  <si>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</si>
  <si>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</si>
  <si>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</si>
  <si>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</si>
  <si>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</si>
  <si>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</si>
  <si>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</si>
  <si>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</si>
  <si>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</si>
  <si>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</si>
  <si>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</si>
  <si>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</si>
  <si>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</si>
  <si>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</si>
  <si>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</si>
  <si>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</si>
  <si>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</si>
  <si>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</si>
  <si>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</si>
  <si>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</si>
  <si>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</si>
  <si>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</si>
  <si>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</si>
  <si>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</si>
  <si>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</si>
  <si>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</si>
  <si>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</si>
  <si>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</si>
  <si>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</si>
  <si>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</si>
  <si>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</si>
  <si>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</si>
  <si>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</si>
  <si>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</si>
  <si>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</si>
  <si>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</si>
  <si>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</si>
  <si>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</si>
  <si>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</si>
  <si>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</si>
  <si>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</si>
  <si>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</si>
  <si>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</si>
  <si>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</si>
  <si>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</si>
  <si>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</si>
  <si>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</si>
  <si>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</si>
  <si>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</si>
  <si>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</si>
  <si>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</si>
  <si>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</si>
  <si>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</si>
  <si>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</si>
  <si>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</si>
  <si>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</si>
  <si>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</si>
  <si>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</si>
  <si>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</si>
  <si>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</si>
  <si>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</si>
  <si>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</si>
  <si>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</si>
  <si>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</si>
  <si>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</si>
  <si>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</si>
  <si>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</si>
  <si>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</si>
  <si>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</si>
  <si>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</si>
  <si>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</si>
  <si>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</si>
  <si>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</si>
  <si>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</si>
  <si>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</si>
  <si>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</si>
  <si>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</si>
  <si>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</si>
  <si>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</si>
  <si>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</si>
  <si>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</si>
  <si>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</si>
  <si>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</si>
  <si>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</si>
  <si>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</si>
  <si>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</si>
  <si>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</si>
  <si>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</si>
  <si>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</si>
  <si>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</si>
  <si>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</si>
  <si>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</si>
  <si>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</si>
  <si>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</si>
  <si>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</si>
  <si>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</si>
  <si>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</si>
  <si>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</si>
  <si>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</si>
  <si>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</si>
  <si>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</si>
  <si>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</si>
  <si>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</si>
  <si>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</si>
  <si>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</si>
  <si>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</si>
  <si>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</si>
  <si>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</si>
  <si>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</si>
  <si>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</si>
  <si>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</si>
  <si>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</si>
  <si>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</si>
  <si>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</si>
  <si>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</si>
  <si>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</si>
  <si>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</si>
  <si>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</si>
  <si>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</si>
  <si>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</si>
  <si>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</si>
  <si>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</si>
  <si>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</si>
  <si>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</si>
  <si>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</si>
  <si>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</si>
  <si>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</si>
  <si>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</si>
  <si>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</si>
  <si>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</si>
  <si>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</si>
  <si>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</si>
  <si>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</si>
  <si>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</si>
  <si>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</si>
  <si>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</si>
  <si>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</si>
  <si>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</si>
  <si>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</si>
  <si>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</si>
  <si>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</si>
  <si>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</si>
  <si>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</si>
  <si>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</si>
  <si>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</si>
  <si>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</si>
  <si>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</si>
  <si>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</si>
  <si>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</si>
  <si>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</si>
  <si>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</si>
  <si>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</si>
  <si>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</si>
  <si>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</si>
  <si>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</si>
  <si>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</si>
  <si>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</si>
  <si>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</si>
  <si>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</si>
  <si>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</si>
  <si>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</si>
  <si>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</si>
  <si>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</si>
  <si>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</si>
  <si>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</si>
  <si>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</si>
  <si>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</si>
  <si>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</si>
  <si>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</si>
  <si>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</si>
  <si>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</si>
  <si>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</si>
  <si>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</si>
  <si>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</si>
  <si>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</si>
  <si>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</si>
  <si>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</si>
  <si>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</si>
  <si>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</si>
  <si>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</si>
  <si>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</si>
  <si>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</si>
  <si>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</si>
  <si>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</si>
  <si>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</si>
  <si>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</si>
  <si>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</si>
  <si>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</si>
  <si>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</si>
  <si>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</si>
  <si>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</si>
  <si>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</si>
  <si>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</si>
  <si>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</si>
  <si>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</si>
  <si>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</si>
  <si>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</si>
  <si>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</si>
  <si>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</si>
  <si>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</si>
  <si>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</si>
  <si>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</si>
  <si>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</si>
  <si>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</si>
  <si>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</si>
  <si>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</si>
  <si>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</si>
  <si>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</si>
  <si>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</si>
  <si>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</si>
  <si>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</si>
  <si>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</si>
  <si>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</si>
  <si>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</si>
  <si>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</si>
  <si>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</si>
  <si>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</si>
  <si>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</si>
  <si>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</si>
  <si>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</si>
  <si>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</si>
  <si>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</si>
  <si>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</si>
  <si>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</si>
  <si>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</si>
  <si>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</si>
  <si>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</si>
  <si>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</si>
  <si>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</si>
  <si>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</si>
  <si>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</si>
  <si>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</si>
  <si>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</si>
  <si>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</si>
  <si>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</si>
  <si>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</si>
  <si>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</si>
  <si>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</si>
  <si>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</si>
  <si>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</si>
  <si>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</si>
  <si>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</si>
  <si>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</si>
  <si>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</si>
  <si>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</si>
  <si>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</si>
  <si>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</si>
  <si>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</si>
  <si>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</si>
  <si>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</si>
  <si>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</si>
  <si>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</si>
  <si>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</si>
  <si>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</si>
  <si>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</si>
  <si>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</si>
  <si>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</si>
  <si>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</si>
  <si>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</si>
  <si>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</si>
  <si>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</si>
  <si>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</si>
  <si>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</si>
  <si>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</si>
  <si>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</si>
  <si>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</si>
  <si>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</si>
  <si>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</si>
  <si>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</si>
  <si>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</si>
  <si>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</si>
  <si>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</si>
  <si>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</si>
  <si>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</si>
  <si>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</si>
  <si>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</si>
  <si>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</si>
  <si>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</si>
  <si>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</si>
  <si>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</si>
  <si>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</si>
  <si>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</si>
  <si>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</si>
  <si>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</si>
  <si>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</si>
  <si>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</si>
  <si>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</si>
  <si>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</si>
  <si>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</si>
  <si>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</si>
  <si>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</si>
  <si>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</si>
  <si>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</si>
  <si>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</si>
  <si>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</si>
  <si>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</si>
  <si>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</si>
  <si>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</si>
  <si>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</si>
  <si>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</si>
  <si>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</si>
  <si>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</si>
  <si>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</si>
  <si>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</si>
  <si>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</si>
  <si>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</si>
  <si>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</si>
  <si>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</si>
  <si>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</si>
  <si>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</si>
  <si>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</si>
  <si>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</si>
  <si>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</si>
  <si>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</si>
  <si>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</si>
  <si>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</si>
  <si>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</si>
  <si>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</si>
  <si>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</si>
  <si>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</si>
  <si>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</si>
  <si>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</si>
  <si>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</si>
  <si>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</si>
  <si>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</si>
  <si>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</si>
  <si>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</si>
  <si>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</si>
  <si>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</si>
  <si>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</si>
  <si>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</si>
  <si>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</si>
  <si>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</si>
  <si>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</si>
  <si>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</si>
  <si>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</si>
  <si>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</si>
  <si>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</si>
  <si>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</si>
  <si>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</si>
  <si>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</si>
  <si>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</si>
  <si>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</si>
  <si>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</si>
  <si>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</si>
  <si>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</si>
  <si>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</si>
  <si>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</si>
  <si>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</si>
  <si>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</si>
  <si>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</si>
  <si>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</si>
  <si>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</si>
  <si>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</si>
  <si>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</si>
  <si>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</si>
  <si>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</si>
  <si>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</si>
  <si>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</si>
  <si>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</si>
  <si>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</si>
  <si>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</si>
  <si>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</si>
  <si>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</si>
  <si>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</si>
  <si>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</si>
  <si>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</si>
  <si>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</si>
  <si>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</si>
  <si>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</si>
  <si>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</si>
  <si>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</si>
  <si>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</si>
  <si>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</si>
  <si>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</si>
  <si>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</si>
  <si>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</si>
  <si>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</si>
  <si>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</si>
  <si>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</si>
  <si>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</si>
  <si>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</si>
  <si>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</si>
  <si>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</si>
  <si>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</si>
  <si>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</si>
  <si>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</si>
  <si>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</si>
  <si>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</si>
  <si>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</si>
  <si>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</si>
  <si>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</si>
  <si>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</si>
  <si>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</si>
  <si>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</si>
  <si>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</si>
  <si>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</si>
  <si>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</si>
  <si>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</si>
  <si>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</si>
  <si>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</si>
  <si>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</si>
  <si>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</si>
  <si>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</si>
  <si>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</si>
  <si>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</si>
  <si>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</si>
  <si>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</si>
  <si>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</si>
  <si>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</si>
  <si>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</si>
  <si>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</si>
  <si>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</si>
  <si>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</si>
  <si>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</si>
  <si>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</si>
  <si>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</si>
  <si>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</si>
  <si>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</si>
  <si>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</si>
  <si>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</si>
  <si>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</si>
  <si>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</si>
  <si>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</si>
  <si>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</si>
  <si>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</si>
  <si>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</si>
  <si>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</si>
  <si>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</si>
  <si>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</si>
  <si>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</si>
  <si>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</si>
  <si>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</si>
  <si>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</si>
  <si>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</si>
  <si>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</si>
  <si>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</si>
  <si>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</si>
  <si>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</si>
  <si>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</si>
  <si>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</si>
  <si>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</si>
  <si>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</si>
  <si>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</si>
  <si>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</si>
  <si>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</si>
  <si>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</si>
  <si>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</si>
  <si>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</si>
  <si>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</si>
  <si>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</si>
  <si>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</si>
  <si>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</si>
  <si>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</si>
  <si>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</si>
  <si>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</si>
  <si>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</si>
  <si>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</si>
  <si>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</si>
  <si>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</si>
  <si>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</si>
  <si>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</si>
  <si>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</si>
  <si>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</si>
  <si>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</si>
  <si>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</si>
  <si>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</si>
  <si>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</si>
  <si>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</si>
  <si>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</si>
  <si>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</si>
  <si>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</si>
  <si>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</si>
  <si>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</si>
  <si>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</si>
  <si>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</si>
  <si>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</si>
  <si>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</si>
  <si>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</si>
  <si>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</si>
  <si>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</si>
  <si>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</si>
  <si>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</si>
  <si>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</si>
  <si>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</si>
  <si>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</si>
  <si>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</si>
  <si>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</si>
  <si>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</si>
  <si>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</si>
  <si>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</si>
  <si>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</si>
  <si>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</si>
  <si>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</si>
  <si>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</si>
  <si>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</si>
  <si>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</si>
  <si>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</si>
  <si>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</si>
  <si>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</si>
  <si>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</si>
  <si>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</si>
  <si>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</si>
  <si>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</si>
  <si>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</si>
  <si>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</si>
  <si>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</si>
  <si>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</si>
  <si>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</si>
  <si>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</si>
  <si>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</si>
  <si>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</si>
  <si>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</si>
  <si>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</si>
  <si>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</si>
  <si>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</si>
  <si>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</si>
  <si>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</si>
  <si>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</si>
  <si>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</si>
  <si>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</si>
  <si>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</si>
  <si>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</si>
  <si>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</si>
  <si>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</si>
  <si>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</si>
  <si>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</si>
  <si>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</si>
  <si>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</si>
  <si>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</si>
  <si>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</si>
  <si>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</si>
  <si>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</si>
  <si>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</si>
  <si>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</si>
  <si>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</si>
  <si>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</si>
  <si>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</si>
  <si>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</si>
  <si>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</si>
  <si>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</si>
  <si>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</si>
  <si>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</si>
  <si>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</si>
  <si>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</si>
  <si>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</si>
  <si>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</si>
  <si>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</si>
  <si>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</si>
  <si>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</si>
  <si>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</si>
  <si>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</si>
  <si>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</si>
  <si>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</si>
  <si>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</si>
  <si>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</si>
  <si>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</si>
  <si>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</si>
  <si>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</si>
  <si>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</si>
  <si>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</si>
  <si>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</si>
  <si>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</si>
  <si>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</si>
  <si>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</si>
  <si>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</si>
  <si>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</si>
  <si>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</si>
  <si>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</si>
  <si>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</si>
  <si>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</si>
  <si>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</si>
  <si>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</si>
  <si>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</si>
  <si>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</si>
  <si>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</si>
  <si>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</si>
  <si>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</si>
  <si>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</si>
  <si>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</si>
  <si>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</si>
  <si>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</si>
  <si>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</si>
  <si>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</si>
  <si>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</si>
  <si>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</si>
  <si>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</si>
  <si>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</si>
  <si>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</si>
  <si>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</si>
  <si>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</si>
  <si>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</si>
  <si>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</si>
  <si>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</si>
  <si>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</si>
  <si>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</si>
  <si>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</si>
  <si>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</si>
  <si>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</si>
  <si>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</si>
  <si>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</si>
  <si>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</si>
  <si>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</si>
  <si>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</si>
  <si>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</si>
  <si>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</si>
  <si>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</si>
  <si>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</si>
  <si>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</si>
  <si>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</si>
  <si>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</si>
  <si>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</si>
  <si>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</si>
  <si>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</si>
  <si>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</si>
  <si>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</si>
  <si>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</si>
  <si>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</si>
  <si>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</si>
  <si>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</si>
  <si>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</si>
  <si>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</si>
  <si>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</si>
  <si>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</si>
  <si>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</si>
  <si>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</si>
  <si>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</si>
  <si>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</si>
  <si>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</si>
  <si>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</si>
  <si>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</si>
  <si>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</si>
  <si>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</si>
  <si>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</si>
  <si>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</si>
  <si>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</si>
  <si>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</si>
  <si>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</si>
  <si>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</si>
  <si>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</si>
  <si>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</si>
  <si>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</si>
  <si>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</si>
  <si>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</si>
  <si>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</si>
  <si>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</si>
  <si>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</si>
  <si>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</si>
  <si>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</si>
  <si>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</si>
  <si>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</si>
  <si>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</si>
  <si>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</si>
  <si>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</si>
  <si>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</si>
  <si>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</si>
  <si>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</si>
  <si>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</si>
  <si>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</si>
  <si>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</si>
  <si>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</si>
  <si>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</si>
  <si>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</si>
  <si>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</si>
  <si>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</si>
  <si>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</si>
  <si>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</si>
  <si>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</si>
  <si>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</si>
  <si>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</si>
  <si>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</si>
  <si>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</si>
  <si>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</si>
  <si>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</si>
  <si>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</si>
  <si>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</si>
  <si>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</si>
  <si>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</si>
  <si>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</si>
  <si>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</si>
  <si>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</si>
  <si>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</si>
  <si>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</si>
  <si>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</si>
  <si>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</si>
  <si>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</si>
  <si>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</si>
  <si>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</si>
  <si>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</si>
  <si>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</si>
  <si>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</si>
  <si>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</si>
  <si>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</si>
  <si>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</si>
  <si>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</si>
  <si>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</si>
  <si>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</si>
  <si>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</si>
  <si>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</si>
  <si>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</si>
  <si>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</si>
  <si>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</si>
  <si>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</si>
  <si>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</si>
  <si>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</si>
  <si>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</si>
  <si>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</si>
  <si>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</si>
  <si>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</si>
  <si>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</si>
  <si>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</si>
  <si>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</si>
  <si>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</si>
  <si>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</si>
  <si>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</si>
  <si>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</si>
  <si>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</si>
  <si>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</si>
  <si>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</si>
  <si>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</si>
  <si>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</si>
  <si>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</si>
  <si>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</si>
  <si>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</si>
  <si>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</si>
  <si>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</si>
  <si>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</si>
  <si>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</si>
  <si>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</si>
  <si>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</si>
  <si>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</si>
  <si>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</si>
  <si>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</si>
  <si>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</si>
  <si>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</si>
  <si>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</si>
  <si>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</si>
  <si>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</si>
  <si>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</si>
  <si>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</si>
  <si>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</si>
  <si>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</si>
  <si>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</si>
  <si>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</si>
  <si>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</si>
  <si>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</si>
  <si>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</si>
  <si>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</si>
  <si>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</si>
  <si>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</si>
  <si>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</si>
  <si>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</si>
  <si>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</si>
  <si>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</si>
  <si>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</si>
  <si>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</si>
  <si>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</si>
  <si>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</si>
  <si>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</si>
  <si>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</si>
  <si>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</si>
  <si>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</si>
  <si>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</si>
  <si>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</si>
  <si>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</si>
  <si>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</si>
  <si>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</si>
  <si>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</si>
  <si>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</si>
  <si>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</si>
  <si>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</si>
  <si>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</si>
  <si>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</si>
  <si>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</si>
  <si>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</si>
  <si>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</si>
  <si>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</si>
  <si>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</si>
  <si>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</si>
  <si>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</si>
  <si>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</si>
  <si>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</si>
  <si>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</si>
  <si>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</si>
  <si>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</si>
  <si>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</si>
  <si>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</si>
  <si>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</si>
  <si>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</si>
  <si>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</si>
  <si>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</si>
  <si>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</si>
  <si>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</si>
  <si>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</si>
  <si>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</si>
  <si>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</si>
  <si>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</si>
  <si>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</si>
  <si>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</si>
  <si>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</si>
  <si>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</si>
  <si>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</si>
  <si>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</si>
  <si>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</si>
  <si>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</si>
  <si>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</si>
  <si>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</si>
  <si>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</si>
  <si>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</si>
  <si>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</si>
  <si>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</si>
  <si>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</si>
  <si>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</si>
  <si>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</si>
  <si>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</si>
  <si>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</si>
  <si>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</si>
  <si>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</si>
  <si>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</si>
  <si>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</si>
  <si>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</si>
  <si>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</si>
  <si>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</si>
  <si>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</si>
  <si>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</si>
  <si>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</si>
  <si>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</si>
  <si>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</si>
  <si>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</si>
  <si>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</si>
  <si>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</si>
  <si>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</si>
  <si>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</si>
  <si>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</si>
  <si>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</si>
  <si>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</si>
  <si>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</si>
  <si>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</si>
  <si>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</si>
  <si>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</si>
  <si>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</si>
  <si>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</si>
  <si>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</si>
  <si>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</si>
  <si>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</si>
  <si>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</si>
  <si>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</si>
  <si>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</si>
  <si>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</si>
  <si>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</si>
  <si>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</si>
  <si>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</si>
  <si>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</si>
  <si>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</si>
  <si>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</si>
  <si>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</si>
  <si>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</si>
  <si>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</si>
  <si>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</si>
  <si>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</si>
  <si>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</si>
  <si>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</si>
  <si>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</si>
  <si>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</si>
  <si>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</si>
  <si>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</si>
  <si>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</si>
  <si>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</si>
  <si>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</si>
  <si>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</si>
  <si>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</si>
  <si>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</si>
  <si>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</si>
  <si>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</si>
  <si>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</si>
  <si>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</si>
  <si>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</si>
  <si>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</si>
  <si>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</si>
  <si>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</si>
  <si>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</si>
  <si>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</si>
  <si>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</si>
  <si>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</si>
  <si>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</si>
  <si>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</si>
  <si>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</si>
  <si>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</si>
  <si>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</si>
  <si>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</si>
  <si>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</si>
  <si>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</si>
  <si>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</si>
  <si>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</si>
  <si>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</si>
  <si>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</si>
  <si>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</si>
  <si>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</si>
  <si>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</si>
  <si>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</si>
  <si>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</si>
  <si>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</si>
  <si>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</si>
  <si>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</si>
  <si>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</si>
  <si>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</si>
  <si>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</si>
  <si>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</si>
  <si>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</si>
  <si>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</si>
  <si>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</si>
  <si>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</si>
  <si>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</si>
  <si>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</si>
  <si>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</si>
  <si>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</si>
  <si>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</si>
  <si>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</si>
  <si>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</si>
  <si>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</si>
  <si>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</si>
  <si>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</si>
  <si>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</si>
  <si>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</si>
  <si>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</si>
  <si>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</si>
  <si>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</si>
  <si>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</si>
  <si>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</si>
  <si>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</si>
  <si>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</si>
  <si>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</si>
  <si>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</si>
  <si>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</si>
  <si>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</si>
  <si>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</si>
  <si>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</si>
  <si>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</si>
  <si>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</si>
  <si>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</si>
  <si>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</si>
  <si>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</si>
  <si>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</si>
  <si>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</si>
  <si>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</si>
  <si>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</si>
  <si>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</si>
  <si>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</si>
  <si>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</si>
  <si>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</si>
  <si>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</si>
  <si>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</si>
  <si>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</si>
  <si>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</si>
  <si>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</si>
  <si>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</si>
  <si>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</si>
  <si>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</si>
  <si>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</si>
  <si>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</si>
  <si>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</si>
  <si>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</si>
  <si>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</si>
  <si>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</si>
  <si>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</si>
  <si>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</si>
  <si>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</si>
  <si>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</si>
  <si>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</si>
  <si>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</si>
  <si>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</si>
  <si>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</si>
  <si>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</si>
  <si>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</si>
  <si>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</si>
  <si>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</si>
  <si>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</si>
  <si>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</si>
  <si>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</si>
  <si>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</si>
  <si>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</si>
  <si>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</si>
  <si>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</si>
  <si>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</si>
  <si>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</si>
  <si>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</si>
  <si>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</si>
  <si>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</si>
  <si>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</si>
  <si>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</si>
  <si>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</si>
  <si>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</si>
  <si>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</si>
  <si>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</si>
  <si>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</si>
  <si>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</si>
  <si>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</si>
  <si>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</si>
  <si>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</si>
  <si>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</si>
  <si>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</si>
  <si>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</si>
  <si>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</si>
  <si>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</si>
  <si>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</si>
  <si>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</si>
  <si>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</si>
  <si>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</si>
  <si>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</si>
  <si>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</si>
  <si>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</si>
  <si>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</si>
  <si>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</si>
  <si>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</si>
  <si>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</si>
  <si>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</si>
  <si>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</si>
  <si>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</si>
  <si>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</si>
  <si>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</si>
  <si>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</si>
  <si>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</si>
  <si>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</si>
  <si>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</si>
  <si>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</si>
  <si>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</si>
  <si>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</si>
  <si>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</si>
  <si>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</si>
  <si>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</si>
  <si>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</si>
  <si>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</si>
  <si>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</si>
  <si>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</si>
  <si>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</si>
  <si>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</si>
  <si>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</si>
  <si>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</si>
  <si>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</si>
  <si>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</si>
  <si>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</si>
  <si>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</si>
  <si>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</si>
  <si>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</si>
  <si>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</si>
  <si>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</si>
  <si>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</si>
  <si>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</si>
  <si>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</si>
  <si>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</si>
  <si>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</si>
  <si>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</si>
  <si>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</si>
  <si>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</si>
  <si>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</si>
  <si>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</si>
  <si>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</si>
  <si>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</si>
  <si>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</si>
  <si>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</si>
  <si>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</si>
  <si>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</si>
  <si>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</si>
  <si>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</si>
  <si>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</si>
  <si>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</si>
  <si>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</si>
  <si>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</si>
  <si>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</si>
  <si>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</si>
  <si>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</si>
  <si>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</si>
  <si>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</si>
  <si>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</si>
  <si>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</si>
  <si>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</si>
  <si>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</si>
  <si>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</si>
  <si>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</si>
  <si>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</si>
  <si>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</si>
  <si>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</si>
  <si>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</si>
  <si>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</si>
  <si>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</si>
  <si>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</si>
  <si>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</si>
  <si>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</si>
  <si>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</si>
  <si>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</si>
  <si>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</si>
  <si>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</si>
  <si>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</si>
  <si>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</si>
  <si>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</si>
  <si>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</si>
  <si>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</si>
  <si>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</si>
  <si>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</si>
  <si>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</si>
  <si>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</si>
  <si>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</si>
  <si>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</si>
  <si>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</si>
  <si>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</si>
  <si>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</si>
  <si>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</si>
  <si>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</si>
  <si>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</si>
  <si>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</si>
  <si>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</si>
  <si>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</si>
  <si>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</si>
  <si>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</si>
  <si>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</si>
  <si>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</si>
  <si>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</si>
  <si>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</si>
  <si>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</si>
  <si>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</si>
  <si>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</si>
  <si>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</si>
  <si>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</si>
  <si>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</si>
  <si>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</si>
  <si>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</si>
  <si>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</si>
  <si>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</si>
  <si>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</si>
  <si>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</si>
  <si>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</si>
  <si>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</si>
  <si>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</si>
  <si>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</si>
  <si>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</si>
  <si>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</si>
  <si>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</si>
  <si>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</si>
  <si>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</si>
  <si>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</si>
  <si>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</si>
  <si>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</si>
  <si>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</si>
  <si>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</si>
  <si>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</si>
  <si>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</si>
  <si>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</si>
  <si>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</si>
  <si>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</si>
  <si>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</si>
  <si>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</si>
  <si>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</si>
  <si>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</si>
  <si>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</si>
  <si>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</si>
  <si>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</si>
  <si>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</si>
  <si>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</si>
  <si>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</si>
  <si>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</si>
  <si>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</si>
  <si>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</si>
  <si>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</si>
  <si>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</si>
  <si>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</si>
  <si>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</si>
  <si>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</si>
  <si>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</si>
  <si>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</si>
  <si>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</si>
  <si>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</si>
  <si>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</si>
  <si>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</si>
  <si>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</si>
  <si>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</si>
  <si>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</si>
  <si>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</si>
  <si>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</si>
  <si>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</si>
  <si>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</si>
  <si>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</si>
  <si>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</si>
  <si>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</si>
  <si>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</si>
  <si>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</si>
  <si>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</si>
  <si>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</si>
  <si>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</si>
  <si>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</si>
  <si>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</si>
  <si>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</si>
  <si>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</si>
  <si>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</si>
  <si>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</si>
  <si>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</si>
  <si>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</si>
  <si>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</si>
  <si>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</si>
  <si>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</si>
  <si>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</si>
  <si>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</si>
  <si>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</si>
  <si>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</si>
  <si>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</si>
  <si>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</si>
  <si>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</si>
  <si>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</si>
  <si>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</si>
  <si>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</si>
  <si>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</si>
  <si>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</si>
  <si>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</si>
  <si>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</si>
  <si>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</si>
  <si>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</si>
  <si>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</si>
  <si>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</si>
  <si>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</si>
  <si>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</si>
  <si>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</si>
  <si>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</si>
  <si>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</si>
  <si>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</si>
  <si>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</si>
  <si>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</si>
  <si>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</si>
  <si>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</si>
  <si>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</si>
  <si>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</si>
  <si>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</si>
  <si>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</si>
  <si>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</si>
  <si>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</si>
  <si>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</si>
  <si>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</si>
  <si>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</si>
  <si>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</si>
  <si>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</si>
  <si>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</si>
  <si>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</si>
  <si>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</si>
  <si>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</si>
  <si>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</si>
  <si>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</si>
  <si>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</si>
  <si>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</si>
  <si>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</si>
  <si>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</si>
  <si>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</si>
  <si>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</si>
  <si>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</si>
  <si>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</si>
  <si>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</si>
  <si>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</si>
  <si>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</si>
  <si>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</si>
  <si>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</si>
  <si>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</si>
  <si>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</si>
  <si>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</si>
  <si>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</si>
  <si>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</si>
  <si>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</si>
  <si>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</si>
  <si>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</si>
  <si>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</si>
  <si>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</si>
  <si>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</si>
  <si>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</si>
  <si>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</si>
  <si>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</si>
  <si>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</si>
  <si>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</si>
  <si>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</si>
  <si>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</si>
  <si>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</si>
  <si>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</si>
  <si>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</si>
  <si>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</si>
  <si>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</si>
  <si>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</si>
  <si>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</si>
  <si>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</si>
  <si>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</si>
  <si>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</si>
  <si>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</si>
  <si>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</si>
  <si>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</si>
  <si>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</si>
  <si>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</si>
  <si>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</si>
  <si>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</si>
  <si>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</si>
  <si>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</si>
  <si>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</si>
  <si>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</si>
  <si>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</si>
  <si>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</si>
  <si>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</si>
  <si>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</si>
  <si>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</si>
  <si>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</si>
  <si>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</si>
  <si>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</si>
  <si>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</si>
  <si>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</si>
  <si>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</si>
  <si>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</si>
  <si>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</si>
  <si>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</si>
  <si>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</si>
  <si>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</si>
  <si>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</si>
  <si>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</si>
  <si>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</si>
  <si>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</si>
  <si>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</si>
  <si>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</si>
  <si>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</si>
  <si>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</si>
  <si>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</si>
  <si>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</si>
  <si>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</si>
  <si>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</si>
  <si>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</si>
  <si>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</si>
  <si>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</si>
  <si>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</si>
  <si>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</si>
  <si>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</si>
  <si>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</si>
  <si>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</si>
  <si>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</si>
  <si>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</si>
  <si>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</si>
  <si>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</si>
  <si>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</si>
  <si>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</si>
  <si>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</si>
  <si>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</si>
  <si>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</si>
  <si>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</si>
  <si>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</si>
  <si>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</si>
  <si>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</si>
  <si>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</si>
  <si>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</si>
  <si>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</si>
  <si>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</si>
  <si>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</si>
  <si>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</si>
  <si>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</si>
  <si>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</si>
  <si>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</si>
  <si>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</si>
  <si>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</si>
  <si>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</si>
  <si>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</si>
  <si>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</si>
  <si>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</si>
  <si>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</si>
  <si>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</si>
  <si>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</si>
  <si>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</si>
  <si>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</si>
  <si>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</si>
  <si>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</si>
  <si>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</si>
  <si>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</si>
  <si>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</si>
  <si>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</si>
  <si>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</si>
  <si>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</si>
  <si>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</si>
  <si>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</si>
  <si>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</si>
  <si>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</si>
  <si>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</si>
  <si>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</si>
  <si>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</si>
  <si>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</si>
  <si>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</si>
  <si>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</si>
  <si>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</si>
  <si>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</si>
  <si>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</si>
  <si>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</si>
  <si>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</si>
  <si>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</si>
  <si>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</si>
  <si>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</si>
  <si>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</si>
  <si>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</si>
  <si>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</si>
  <si>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</si>
  <si>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</si>
  <si>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</si>
  <si>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</si>
  <si>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</si>
  <si>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</si>
  <si>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</si>
  <si>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</si>
  <si>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</si>
  <si>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</si>
  <si>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</si>
  <si>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</si>
  <si>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</si>
  <si>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</si>
  <si>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</si>
  <si>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</si>
  <si>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</si>
  <si>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</si>
  <si>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</si>
  <si>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</si>
  <si>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</si>
  <si>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</si>
  <si>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</si>
  <si>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</si>
  <si>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</si>
  <si>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</si>
  <si>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</si>
  <si>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</si>
  <si>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</si>
  <si>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</si>
  <si>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</si>
  <si>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</si>
  <si>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</si>
  <si>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</si>
  <si>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</si>
  <si>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</si>
  <si>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</si>
  <si>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</si>
  <si>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</si>
  <si>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</si>
  <si>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</si>
  <si>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</si>
  <si>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</si>
  <si>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</si>
  <si>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</si>
  <si>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</si>
  <si>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</si>
  <si>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</si>
  <si>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</si>
  <si>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</si>
  <si>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</si>
  <si>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</si>
  <si>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</si>
  <si>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</si>
  <si>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</si>
  <si>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</si>
  <si>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</si>
  <si>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</si>
  <si>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</si>
  <si>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</si>
  <si>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</si>
  <si>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</si>
  <si>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</si>
  <si>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</si>
  <si>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</si>
  <si>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</si>
  <si>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</si>
  <si>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</si>
  <si>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</si>
  <si>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</si>
  <si>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</si>
  <si>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</si>
  <si>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</si>
  <si>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</si>
  <si>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</si>
  <si>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</si>
  <si>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</si>
  <si>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</si>
  <si>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</si>
  <si>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</si>
  <si>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</si>
  <si>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</si>
  <si>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</si>
  <si>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</si>
  <si>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</si>
  <si>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</si>
  <si>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</si>
  <si>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</si>
  <si>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</si>
  <si>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</si>
  <si>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</si>
  <si>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</si>
  <si>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</si>
  <si>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</si>
  <si>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</si>
  <si>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</si>
  <si>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</si>
  <si>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</si>
  <si>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</si>
  <si>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</si>
  <si>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</si>
  <si>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</si>
  <si>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</si>
  <si>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</si>
  <si>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</si>
  <si>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</si>
  <si>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</si>
  <si>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</si>
  <si>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</si>
  <si>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</si>
  <si>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</si>
  <si>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</si>
  <si>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</si>
  <si>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</si>
  <si>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</si>
  <si>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</si>
  <si>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</si>
  <si>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</si>
  <si>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</si>
  <si>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</si>
  <si>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</si>
  <si>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</si>
  <si>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</si>
  <si>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</si>
  <si>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</si>
  <si>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</si>
  <si>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</si>
  <si>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</si>
  <si>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</si>
  <si>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</si>
  <si>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</si>
  <si>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</si>
  <si>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</si>
  <si>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</si>
  <si>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</si>
  <si>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</si>
  <si>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</si>
  <si>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</si>
  <si>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</si>
  <si>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</si>
  <si>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</si>
  <si>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</si>
  <si>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</si>
  <si>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</si>
  <si>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</si>
  <si>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</si>
  <si>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</si>
  <si>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</si>
  <si>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</si>
  <si>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</si>
  <si>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</si>
  <si>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</si>
  <si>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</si>
  <si>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</si>
  <si>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</si>
  <si>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</si>
  <si>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</si>
  <si>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</si>
  <si>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</si>
  <si>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</si>
  <si>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</si>
  <si>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</si>
  <si>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</si>
  <si>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</si>
  <si>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</si>
  <si>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</si>
  <si>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</si>
  <si>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</si>
  <si>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</si>
  <si>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</si>
  <si>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</si>
  <si>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</si>
  <si>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</si>
  <si>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</si>
  <si>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</si>
  <si>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</si>
  <si>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</si>
  <si>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</si>
  <si>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</si>
  <si>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</si>
  <si>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</si>
  <si>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</si>
  <si>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</si>
  <si>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</si>
  <si>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</si>
  <si>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</si>
  <si>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</si>
  <si>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</si>
  <si>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</si>
  <si>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</si>
  <si>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</si>
  <si>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</si>
  <si>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</si>
  <si>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</si>
  <si>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</si>
  <si>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</si>
  <si>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</si>
  <si>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</si>
  <si>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</si>
  <si>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</si>
  <si>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</si>
  <si>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</si>
  <si>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</si>
  <si>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</si>
  <si>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</si>
  <si>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</si>
  <si>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</si>
  <si>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</si>
  <si>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</si>
  <si>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</si>
  <si>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</si>
  <si>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</si>
  <si>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</si>
  <si>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</si>
  <si>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</si>
  <si>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</si>
  <si>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</si>
  <si>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</si>
  <si>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</si>
  <si>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</si>
  <si>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</si>
  <si>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</si>
  <si>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</si>
  <si>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</si>
  <si>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</si>
  <si>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</si>
  <si>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</si>
  <si>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</si>
  <si>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</si>
  <si>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</si>
  <si>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</si>
  <si>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</si>
  <si>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</si>
  <si>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</si>
  <si>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</si>
  <si>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</si>
  <si>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</si>
  <si>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</si>
  <si>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</si>
  <si>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</si>
  <si>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</si>
  <si>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</si>
  <si>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</si>
  <si>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</si>
  <si>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</si>
  <si>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</si>
  <si>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</si>
  <si>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</si>
  <si>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</si>
  <si>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</si>
  <si>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</si>
  <si>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</si>
  <si>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</si>
  <si>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</si>
  <si>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</si>
  <si>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</si>
  <si>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</si>
  <si>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</si>
  <si>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</si>
  <si>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</si>
  <si>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</si>
  <si>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</si>
  <si>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</si>
  <si>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</si>
  <si>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</si>
  <si>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</si>
  <si>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</si>
  <si>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</si>
  <si>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</si>
  <si>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</si>
  <si>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</si>
  <si>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</si>
  <si>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</si>
  <si>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</si>
  <si>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</si>
  <si>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</si>
  <si>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</si>
  <si>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</si>
  <si>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</si>
  <si>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</si>
  <si>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</si>
  <si>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</si>
  <si>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</si>
  <si>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</si>
  <si>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</si>
  <si>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</si>
  <si>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</si>
  <si>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</si>
  <si>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</si>
  <si>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</si>
  <si>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</si>
  <si>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</si>
  <si>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</si>
  <si>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</si>
  <si>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</si>
  <si>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</si>
  <si>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</si>
  <si>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</si>
  <si>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</si>
  <si>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</si>
  <si>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</si>
  <si>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</si>
  <si>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</si>
  <si>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</si>
  <si>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</si>
  <si>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</si>
  <si>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</si>
  <si>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</si>
  <si>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</si>
  <si>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</si>
  <si>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</si>
  <si>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</si>
  <si>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</si>
  <si>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</si>
  <si>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</si>
  <si>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</si>
  <si>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</si>
  <si>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</si>
  <si>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</si>
  <si>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</si>
  <si>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</si>
  <si>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</si>
  <si>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</si>
  <si>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</si>
  <si>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</si>
  <si>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</si>
  <si>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</si>
  <si>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</si>
  <si>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</si>
  <si>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</si>
  <si>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</si>
  <si>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</si>
  <si>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</si>
  <si>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</si>
  <si>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</si>
  <si>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</si>
  <si>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</si>
  <si>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</si>
  <si>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</si>
  <si>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</si>
  <si>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</si>
  <si>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</si>
  <si>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</si>
  <si>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</si>
  <si>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</si>
  <si>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</si>
  <si>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</si>
  <si>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</si>
  <si>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</si>
  <si>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</si>
  <si>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</si>
  <si>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</si>
  <si>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</si>
  <si>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</si>
  <si>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</si>
  <si>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</si>
  <si>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</si>
  <si>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</si>
  <si>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</si>
  <si>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</si>
  <si>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</si>
  <si>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</si>
  <si>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</si>
  <si>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</si>
  <si>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</si>
  <si>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</si>
  <si>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</si>
  <si>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</si>
  <si>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</si>
  <si>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</si>
  <si>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</si>
  <si>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</si>
  <si>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</si>
  <si>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</si>
  <si>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</si>
  <si>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</si>
  <si>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</si>
  <si>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</si>
  <si>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</si>
  <si>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</si>
  <si>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</si>
  <si>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</si>
  <si>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</si>
  <si>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</si>
  <si>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</si>
  <si>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</si>
  <si>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</si>
  <si>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</si>
  <si>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</si>
  <si>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</si>
  <si>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</si>
  <si>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</si>
  <si>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</si>
  <si>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</si>
  <si>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</si>
  <si>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</si>
  <si>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</si>
  <si>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</si>
  <si>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</si>
  <si>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</si>
  <si>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</si>
  <si>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</si>
  <si>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</si>
  <si>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</si>
  <si>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</si>
  <si>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</si>
  <si>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</si>
  <si>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</si>
  <si>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</si>
  <si>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</si>
  <si>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</si>
  <si>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</si>
  <si>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</si>
  <si>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</si>
  <si>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</si>
  <si>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</si>
  <si>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</si>
  <si>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</si>
  <si>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</si>
  <si>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</si>
  <si>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</si>
  <si>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</si>
  <si>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</si>
  <si>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</si>
  <si>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</si>
  <si>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</si>
  <si>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</si>
  <si>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</si>
  <si>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</si>
  <si>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</si>
  <si>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</si>
  <si>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</si>
  <si>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</si>
  <si>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</si>
  <si>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</si>
  <si>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</si>
  <si>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</si>
  <si>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</si>
  <si>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</si>
  <si>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</si>
  <si>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</si>
  <si>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</si>
  <si>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</si>
  <si>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</si>
  <si>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</si>
  <si>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</si>
  <si>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</si>
  <si>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</si>
  <si>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</si>
  <si>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</si>
  <si>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</si>
  <si>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</si>
  <si>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</si>
  <si>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</si>
  <si>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</si>
  <si>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</si>
  <si>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</si>
  <si>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</si>
  <si>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</si>
  <si>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</si>
  <si>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</si>
  <si>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</si>
  <si>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</si>
  <si>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</si>
  <si>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</si>
  <si>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</si>
  <si>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</si>
  <si>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</si>
  <si>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</si>
  <si>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</si>
  <si>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</si>
  <si>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</si>
  <si>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</si>
  <si>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</si>
  <si>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</si>
  <si>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</si>
  <si>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</si>
  <si>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</si>
  <si>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</si>
  <si>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</si>
  <si>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</si>
  <si>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</si>
  <si>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</si>
  <si>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</si>
  <si>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</si>
  <si>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</si>
  <si>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</si>
  <si>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</si>
  <si>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</si>
  <si>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</si>
  <si>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</si>
  <si>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</si>
  <si>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</si>
  <si>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</si>
  <si>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</si>
  <si>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</si>
  <si>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</si>
  <si>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</si>
  <si>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</si>
  <si>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</si>
  <si>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</si>
  <si>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</si>
  <si>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</si>
  <si>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</si>
  <si>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</si>
  <si>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</si>
  <si>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</si>
  <si>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</si>
  <si>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</si>
  <si>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</si>
  <si>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</si>
  <si>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</si>
  <si>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</si>
  <si>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</si>
  <si>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</si>
  <si>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</si>
  <si>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</si>
  <si>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</si>
  <si>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</si>
  <si>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</si>
  <si>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</si>
  <si>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</si>
  <si>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</si>
  <si>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</si>
  <si>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</si>
  <si>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</si>
  <si>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</si>
  <si>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</si>
  <si>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</si>
  <si>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</si>
  <si>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</si>
  <si>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</si>
  <si>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</si>
  <si>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</si>
  <si>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</si>
  <si>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</si>
  <si>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</si>
  <si>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</si>
  <si>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</si>
  <si>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</si>
  <si>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</si>
  <si>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</si>
  <si>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</si>
  <si>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</si>
  <si>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</si>
  <si>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</si>
  <si>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</si>
  <si>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</si>
  <si>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</si>
  <si>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</si>
  <si>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</si>
  <si>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</si>
  <si>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</si>
  <si>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</si>
  <si>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</si>
  <si>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</si>
  <si>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</si>
  <si>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</si>
  <si>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</si>
  <si>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</si>
  <si>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</si>
  <si>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</si>
  <si>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</si>
  <si>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</si>
  <si>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</si>
  <si>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</si>
  <si>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</si>
  <si>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</si>
  <si>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</si>
  <si>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</si>
  <si>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</si>
  <si>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</si>
  <si>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</si>
  <si>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</si>
  <si>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</si>
  <si>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</si>
  <si>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</si>
  <si>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</si>
  <si>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</si>
  <si>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</si>
  <si>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</si>
  <si>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</si>
  <si>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</si>
  <si>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</si>
  <si>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</si>
  <si>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</si>
  <si>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</si>
  <si>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</si>
  <si>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</si>
  <si>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</si>
  <si>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</si>
  <si>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</si>
  <si>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</si>
  <si>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</si>
  <si>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</si>
  <si>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</si>
  <si>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</si>
  <si>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</si>
  <si>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</si>
  <si>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</si>
  <si>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</si>
  <si>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</si>
  <si>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</si>
  <si>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</si>
  <si>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</si>
  <si>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</si>
  <si>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</si>
  <si>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</si>
  <si>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</si>
  <si>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</si>
  <si>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</si>
  <si>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</si>
  <si>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</si>
  <si>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</si>
  <si>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</si>
  <si>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</si>
  <si>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</si>
  <si>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</si>
  <si>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</si>
  <si>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</si>
  <si>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</si>
  <si>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</si>
  <si>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</si>
  <si>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</si>
  <si>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</si>
  <si>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</si>
  <si>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</si>
  <si>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</si>
  <si>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</si>
  <si>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</si>
  <si>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</si>
  <si>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</si>
  <si>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</si>
  <si>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</si>
  <si>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</si>
  <si>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</si>
  <si>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</si>
  <si>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</si>
  <si>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</si>
  <si>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</si>
  <si>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</si>
  <si>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</si>
  <si>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</si>
  <si>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</si>
  <si>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</si>
  <si>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</si>
  <si>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</si>
  <si>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</si>
  <si>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</si>
  <si>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</si>
  <si>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</si>
  <si>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</si>
  <si>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</si>
  <si>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</si>
  <si>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</si>
  <si>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</si>
  <si>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</si>
  <si>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</si>
  <si>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</si>
  <si>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</si>
  <si>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</si>
  <si>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</si>
  <si>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</si>
  <si>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</si>
  <si>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</si>
  <si>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</si>
  <si>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</si>
  <si>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</si>
  <si>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</si>
  <si>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</si>
  <si>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</si>
  <si>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</si>
  <si>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</si>
  <si>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</si>
  <si>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</si>
  <si>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</si>
  <si>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</si>
  <si>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</si>
  <si>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</si>
  <si>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</si>
  <si>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</si>
  <si>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</si>
  <si>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</si>
  <si>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</si>
  <si>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</si>
  <si>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</si>
  <si>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</si>
  <si>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</si>
  <si>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</si>
  <si>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</si>
  <si>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</si>
  <si>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</si>
  <si>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</si>
  <si>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</si>
  <si>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</si>
  <si>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</si>
  <si>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</si>
  <si>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</si>
  <si>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</si>
  <si>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</si>
  <si>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</si>
  <si>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</si>
  <si>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</si>
  <si>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</si>
  <si>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</si>
  <si>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</si>
  <si>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</si>
  <si>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</si>
  <si>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</si>
  <si>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</si>
  <si>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</si>
  <si>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</si>
  <si>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</si>
  <si>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</si>
  <si>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</si>
  <si>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</si>
  <si>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</si>
  <si>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</si>
  <si>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</si>
  <si>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</si>
  <si>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</si>
  <si>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</si>
  <si>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</si>
  <si>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</si>
  <si>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</si>
  <si>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</si>
  <si>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</si>
  <si>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</si>
  <si>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</si>
  <si>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</si>
  <si>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</si>
  <si>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</si>
  <si>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</si>
  <si>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</si>
  <si>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</si>
  <si>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</si>
  <si>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</si>
  <si>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</si>
  <si>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</si>
  <si>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</si>
  <si>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</si>
  <si>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</si>
  <si>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</si>
  <si>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</si>
  <si>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</si>
  <si>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</si>
  <si>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</si>
  <si>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</si>
  <si>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</si>
  <si>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</si>
  <si>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</si>
  <si>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</si>
  <si>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</si>
  <si>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</si>
  <si>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</si>
  <si>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</si>
  <si>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</si>
  <si>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</si>
  <si>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</si>
  <si>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</si>
  <si>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</si>
  <si>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</si>
  <si>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</si>
  <si>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</si>
  <si>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</si>
  <si>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</si>
  <si>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</si>
  <si>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</si>
  <si>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</si>
  <si>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</si>
  <si>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</si>
  <si>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</si>
  <si>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</si>
  <si>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</si>
  <si>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</si>
  <si>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</si>
  <si>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</si>
  <si>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</si>
  <si>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</si>
  <si>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</si>
  <si>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</si>
  <si>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</si>
  <si>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</si>
  <si>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</si>
  <si>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</si>
  <si>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</si>
  <si>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</si>
  <si>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</si>
  <si>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</si>
  <si>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</si>
  <si>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</si>
  <si>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</si>
  <si>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</si>
  <si>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</si>
  <si>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</si>
  <si>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</si>
  <si>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</si>
  <si>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</si>
  <si>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</si>
  <si>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</si>
  <si>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</si>
  <si>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</si>
  <si>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</si>
  <si>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</si>
  <si>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</si>
  <si>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</si>
  <si>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</si>
  <si>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</si>
  <si>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</si>
  <si>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</si>
  <si>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</si>
  <si>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</si>
  <si>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</si>
  <si>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</si>
  <si>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</si>
  <si>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</si>
  <si>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</si>
  <si>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</si>
  <si>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</si>
  <si>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</si>
  <si>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</si>
  <si>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</si>
  <si>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</si>
  <si>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</si>
  <si>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</si>
  <si>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</si>
  <si>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</si>
  <si>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</si>
  <si>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</si>
  <si>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</si>
  <si>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</si>
  <si>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</si>
  <si>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</si>
  <si>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</si>
  <si>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</si>
  <si>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</si>
  <si>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</si>
  <si>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</si>
  <si>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</si>
  <si>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</si>
  <si>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</si>
  <si>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</si>
  <si>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</si>
  <si>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</si>
  <si>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</si>
  <si>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</si>
  <si>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</si>
  <si>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</si>
  <si>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</si>
  <si>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</si>
  <si>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</si>
  <si>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</si>
  <si>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</si>
  <si>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</si>
  <si>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</si>
  <si>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</si>
  <si>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</si>
  <si>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</si>
  <si>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</si>
  <si>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</si>
  <si>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</si>
  <si>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</si>
  <si>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</si>
  <si>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</si>
  <si>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</si>
  <si>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</si>
  <si>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</si>
  <si>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</si>
  <si>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</si>
  <si>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</si>
  <si>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</si>
  <si>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</si>
  <si>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</si>
  <si>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</si>
  <si>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</si>
  <si>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</si>
  <si>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</si>
  <si>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</si>
  <si>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</si>
  <si>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</si>
  <si>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</si>
  <si>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</si>
  <si>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</si>
  <si>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</si>
  <si>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</si>
  <si>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</si>
  <si>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</si>
  <si>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</si>
  <si>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</si>
  <si>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</si>
  <si>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</si>
  <si>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</si>
  <si>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</si>
  <si>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</si>
  <si>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</si>
  <si>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</si>
  <si>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</si>
  <si>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</si>
  <si>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</si>
  <si>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</si>
  <si>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</si>
  <si>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</si>
  <si>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</si>
  <si>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</si>
  <si>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</si>
  <si>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</si>
  <si>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</si>
  <si>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</si>
  <si>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</si>
  <si>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</si>
  <si>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</si>
  <si>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</si>
  <si>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</si>
  <si>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</si>
  <si>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</si>
  <si>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</si>
  <si>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</si>
  <si>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</si>
  <si>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</si>
  <si>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</si>
  <si>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</si>
  <si>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</si>
  <si>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</si>
  <si>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</si>
  <si>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</si>
  <si>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</si>
  <si>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</si>
  <si>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</si>
  <si>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</si>
  <si>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</si>
  <si>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</si>
  <si>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</si>
  <si>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</si>
  <si>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</si>
  <si>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</si>
  <si>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</si>
  <si>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</si>
  <si>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</si>
  <si>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</si>
  <si>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</si>
  <si>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</si>
  <si>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</si>
  <si>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</si>
  <si>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</si>
  <si>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</si>
  <si>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</si>
  <si>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</si>
  <si>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</si>
  <si>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</si>
  <si>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</si>
  <si>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</si>
  <si>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</si>
  <si>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</si>
  <si>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</si>
  <si>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</si>
  <si>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</si>
  <si>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</si>
  <si>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</si>
  <si>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</si>
  <si>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</si>
  <si>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</si>
  <si>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</si>
  <si>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</si>
  <si>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</si>
  <si>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</si>
  <si>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</si>
  <si>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</si>
  <si>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</si>
  <si>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</si>
  <si>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</si>
  <si>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</si>
  <si>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</si>
  <si>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</si>
  <si>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</si>
  <si>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</si>
  <si>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</si>
  <si>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</si>
  <si>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</si>
  <si>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</si>
  <si>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</si>
  <si>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</si>
  <si>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</si>
  <si>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</si>
  <si>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</si>
  <si>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</si>
  <si>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</si>
  <si>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</si>
  <si>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</si>
  <si>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</si>
  <si>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</si>
  <si>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</si>
  <si>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</si>
  <si>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</si>
  <si>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</si>
  <si>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</si>
  <si>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</si>
  <si>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</si>
  <si>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</si>
  <si>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</si>
  <si>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</si>
  <si>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</si>
  <si>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</si>
  <si>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</si>
  <si>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</si>
  <si>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</si>
  <si>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</si>
  <si>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</si>
  <si>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</si>
  <si>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</si>
  <si>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</si>
  <si>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</si>
  <si>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</si>
  <si>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</si>
  <si>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</si>
  <si>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</si>
  <si>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</si>
  <si>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</si>
  <si>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</si>
  <si>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</si>
  <si>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</si>
  <si>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</si>
  <si>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</si>
  <si>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</si>
  <si>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</si>
  <si>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</si>
  <si>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</si>
  <si>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</si>
  <si>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</si>
  <si>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</si>
  <si>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</si>
  <si>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</si>
  <si>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</si>
  <si>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</si>
  <si>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</si>
  <si>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</si>
  <si>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</si>
  <si>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</si>
  <si>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</si>
  <si>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</si>
  <si>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</si>
  <si>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</si>
  <si>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</si>
  <si>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</si>
  <si>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</si>
  <si>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</si>
  <si>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</si>
  <si>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</si>
  <si>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</si>
  <si>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</si>
  <si>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</si>
  <si>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</si>
  <si>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</si>
  <si>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</si>
  <si>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</si>
  <si>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</si>
  <si>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</si>
  <si>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</si>
  <si>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</si>
  <si>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</si>
  <si>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</si>
  <si>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</si>
  <si>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</si>
  <si>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</si>
  <si>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</si>
  <si>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</si>
  <si>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</si>
  <si>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</si>
  <si>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</si>
  <si>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</si>
  <si>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</si>
  <si>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</si>
  <si>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</si>
  <si>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</si>
  <si>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</si>
  <si>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</si>
  <si>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</si>
  <si>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</si>
  <si>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</si>
  <si>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</si>
  <si>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</si>
  <si>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</si>
  <si>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</si>
  <si>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</si>
  <si>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</si>
  <si>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</si>
  <si>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</si>
  <si>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</si>
  <si>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</si>
  <si>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</si>
  <si>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</si>
  <si>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</si>
  <si>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</si>
  <si>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</si>
  <si>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</si>
  <si>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</si>
  <si>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</si>
  <si>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</si>
  <si>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</si>
  <si>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</si>
  <si>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</si>
  <si>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</si>
  <si>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</si>
  <si>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</si>
  <si>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</si>
  <si>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</si>
  <si>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</si>
  <si>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</si>
  <si>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</si>
  <si>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</si>
  <si>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</si>
  <si>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</si>
  <si>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</si>
  <si>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</si>
  <si>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</si>
  <si>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</si>
  <si>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</si>
  <si>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</si>
  <si>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</si>
  <si>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</si>
  <si>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</si>
  <si>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</si>
  <si>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</si>
  <si>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</si>
  <si>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</si>
  <si>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</si>
  <si>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</si>
  <si>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</si>
  <si>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</si>
  <si>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</si>
  <si>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</si>
  <si>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</si>
  <si>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</si>
  <si>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</si>
  <si>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</si>
  <si>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</si>
  <si>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</si>
  <si>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</si>
  <si>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</si>
  <si>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</si>
  <si>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</si>
  <si>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</si>
  <si>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</si>
  <si>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</si>
  <si>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</si>
  <si>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</si>
  <si>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</si>
  <si>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</si>
  <si>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</si>
  <si>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</si>
  <si>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</si>
  <si>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</si>
  <si>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</si>
  <si>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</si>
  <si>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</si>
  <si>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</si>
  <si>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</si>
  <si>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</si>
  <si>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</si>
  <si>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</si>
  <si>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</si>
  <si>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</si>
  <si>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</si>
  <si>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</si>
  <si>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</si>
  <si>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</si>
  <si>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</si>
  <si>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</si>
  <si>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</si>
  <si>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</si>
  <si>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</si>
  <si>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</si>
  <si>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</si>
  <si>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</si>
  <si>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</si>
  <si>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</si>
  <si>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</si>
  <si>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</si>
  <si>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</si>
  <si>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</si>
  <si>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</si>
  <si>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</si>
  <si>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</si>
  <si>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</si>
  <si>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</si>
  <si>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</si>
  <si>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</si>
  <si>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</si>
  <si>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</si>
  <si>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</si>
  <si>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</si>
  <si>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</si>
  <si>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</si>
  <si>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</si>
  <si>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</si>
  <si>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</si>
  <si>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</si>
  <si>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</si>
  <si>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</si>
  <si>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</si>
  <si>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</si>
  <si>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</si>
  <si>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</si>
  <si>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</si>
  <si>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</si>
  <si>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</si>
  <si>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</si>
  <si>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</si>
  <si>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</si>
  <si>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</si>
  <si>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</si>
  <si>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</si>
  <si>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</si>
  <si>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</si>
  <si>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</si>
  <si>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</si>
  <si>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</si>
  <si>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</si>
  <si>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</si>
  <si>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</si>
  <si>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</si>
  <si>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</si>
  <si>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</si>
  <si>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</si>
  <si>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</si>
  <si>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</si>
  <si>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</si>
  <si>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</si>
  <si>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</si>
  <si>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</si>
  <si>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</si>
  <si>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</si>
  <si>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</si>
  <si>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</si>
  <si>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</si>
  <si>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</si>
  <si>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</si>
  <si>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</si>
  <si>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</si>
  <si>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</si>
  <si>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</si>
  <si>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</si>
  <si>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</si>
  <si>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</si>
  <si>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</si>
  <si>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</si>
  <si>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</si>
  <si>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</si>
  <si>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</si>
  <si>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</si>
  <si>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</si>
  <si>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</si>
  <si>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</si>
  <si>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</si>
  <si>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</si>
  <si>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</si>
  <si>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</si>
  <si>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</si>
  <si>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</si>
  <si>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</si>
  <si>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</si>
  <si>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</si>
  <si>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</si>
  <si>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</si>
  <si>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</si>
  <si>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</si>
  <si>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</si>
  <si>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</si>
  <si>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</si>
  <si>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</si>
  <si>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</si>
  <si>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</si>
  <si>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</si>
  <si>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</si>
  <si>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</si>
  <si>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</si>
  <si>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</si>
  <si>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</si>
  <si>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</si>
  <si>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</si>
  <si>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</si>
  <si>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</si>
  <si>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</si>
  <si>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</si>
  <si>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</si>
  <si>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</si>
  <si>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</si>
  <si>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</si>
  <si>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</si>
  <si>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</si>
  <si>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</si>
  <si>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</si>
  <si>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</si>
  <si>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</si>
  <si>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</si>
  <si>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</si>
  <si>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</si>
  <si>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</si>
  <si>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</si>
  <si>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</si>
  <si>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</si>
  <si>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</si>
  <si>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</si>
  <si>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</si>
  <si>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</si>
  <si>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</si>
  <si>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</si>
  <si>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</si>
  <si>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</si>
  <si>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</si>
  <si>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</si>
  <si>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</si>
  <si>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</si>
  <si>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</si>
  <si>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</si>
  <si>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</si>
  <si>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</si>
  <si>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</si>
  <si>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</si>
  <si>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</si>
  <si>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</si>
  <si>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</si>
  <si>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</si>
  <si>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</si>
  <si>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</si>
  <si>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</si>
  <si>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</si>
  <si>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</si>
  <si>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</si>
  <si>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</si>
  <si>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</si>
  <si>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</si>
  <si>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</si>
  <si>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</si>
  <si>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</si>
  <si>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</si>
  <si>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</si>
  <si>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</si>
  <si>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</si>
  <si>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</si>
  <si>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</si>
  <si>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</si>
  <si>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</si>
  <si>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</si>
  <si>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</si>
  <si>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</si>
  <si>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</si>
  <si>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</si>
  <si>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</si>
  <si>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</si>
  <si>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</si>
  <si>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</si>
  <si>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</si>
  <si>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</si>
  <si>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</si>
  <si>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</si>
  <si>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</si>
  <si>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</si>
  <si>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</si>
  <si>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</si>
  <si>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</si>
  <si>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</si>
  <si>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</si>
  <si>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</si>
  <si>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</si>
  <si>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</si>
  <si>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</si>
  <si>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</si>
  <si>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</si>
  <si>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</si>
  <si>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</si>
  <si>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</si>
  <si>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</si>
  <si>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</si>
  <si>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</si>
  <si>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</si>
  <si>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</si>
  <si>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</si>
  <si>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</si>
  <si>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</si>
  <si>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</si>
  <si>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</si>
  <si>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</si>
  <si>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</si>
  <si>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</si>
  <si>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</si>
  <si>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</si>
  <si>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</si>
  <si>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</si>
  <si>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</si>
  <si>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</si>
  <si>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</si>
  <si>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</si>
  <si>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</si>
  <si>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</si>
  <si>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</si>
  <si>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</si>
  <si>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</si>
  <si>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</si>
  <si>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</si>
  <si>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</si>
  <si>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</si>
  <si>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</si>
  <si>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</si>
  <si>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</si>
  <si>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</si>
  <si>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</si>
  <si>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</si>
  <si>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</si>
  <si>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</si>
  <si>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</si>
  <si>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</si>
  <si>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</si>
  <si>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</si>
  <si>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</si>
  <si>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</si>
  <si>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</si>
  <si>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</si>
  <si>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</si>
  <si>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</si>
  <si>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</si>
  <si>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</si>
  <si>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</si>
  <si>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</si>
  <si>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</si>
  <si>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</si>
  <si>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</si>
  <si>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</si>
  <si>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</si>
  <si>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</si>
  <si>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</si>
  <si>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</si>
  <si>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</si>
  <si>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</si>
  <si>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</si>
  <si>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</si>
  <si>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</si>
  <si>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</si>
  <si>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</si>
  <si>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</si>
  <si>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</si>
  <si>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</si>
  <si>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</si>
  <si>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</si>
  <si>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</si>
  <si>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</si>
  <si>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</si>
  <si>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</si>
  <si>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</si>
  <si>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</si>
  <si>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</si>
  <si>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</si>
  <si>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</si>
  <si>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</si>
  <si>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</si>
  <si>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</si>
  <si>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</si>
  <si>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</si>
  <si>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</si>
  <si>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</si>
  <si>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</si>
  <si>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</si>
  <si>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</si>
  <si>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</si>
  <si>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</si>
  <si>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</si>
  <si>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</si>
  <si>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</si>
  <si>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</si>
  <si>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</si>
  <si>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</si>
  <si>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</si>
  <si>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</si>
  <si>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</si>
  <si>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</si>
  <si>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</si>
  <si>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</si>
  <si>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</si>
  <si>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</si>
  <si>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</si>
  <si>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</si>
  <si>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</si>
  <si>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</si>
  <si>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</si>
  <si>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</si>
  <si>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</si>
  <si>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</si>
  <si>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</si>
  <si>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</si>
  <si>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</si>
  <si>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</si>
  <si>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</si>
  <si>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</si>
  <si>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</si>
  <si>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</si>
  <si>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</si>
  <si>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</si>
  <si>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</si>
  <si>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</si>
  <si>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</si>
  <si>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</si>
  <si>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</si>
  <si>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</si>
  <si>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</si>
  <si>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</si>
  <si>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</si>
  <si>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</si>
  <si>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</si>
  <si>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</si>
  <si>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</si>
  <si>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</si>
  <si>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</si>
  <si>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</si>
  <si>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</si>
  <si>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</si>
  <si>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</si>
  <si>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</si>
  <si>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</si>
  <si>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</si>
  <si>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</si>
  <si>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</si>
  <si>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</si>
  <si>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</si>
  <si>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</si>
  <si>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</si>
  <si>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</si>
  <si>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</si>
  <si>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</si>
  <si>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</si>
  <si>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</si>
  <si>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</si>
  <si>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</si>
  <si>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</si>
  <si>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</si>
  <si>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</si>
  <si>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</si>
  <si>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</si>
  <si>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</si>
  <si>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</si>
  <si>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</si>
  <si>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</si>
  <si>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</si>
  <si>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</si>
  <si>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</si>
  <si>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</si>
  <si>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</si>
  <si>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</si>
  <si>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</si>
  <si>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</si>
  <si>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</si>
  <si>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</si>
  <si>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</si>
  <si>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</si>
  <si>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</si>
  <si>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</si>
  <si>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</si>
  <si>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</si>
  <si>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</si>
  <si>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</si>
  <si>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</si>
  <si>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</si>
  <si>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</si>
  <si>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</si>
  <si>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</si>
  <si>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</si>
  <si>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</si>
  <si>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</si>
  <si>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</si>
  <si>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</si>
  <si>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</si>
  <si>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</si>
  <si>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</si>
  <si>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</si>
  <si>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</si>
  <si>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</si>
  <si>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</si>
  <si>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</si>
  <si>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</si>
  <si>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</si>
  <si>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</si>
  <si>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</si>
  <si>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</si>
  <si>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</si>
  <si>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</si>
  <si>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</si>
  <si>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</si>
  <si>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</si>
  <si>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</si>
  <si>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</si>
  <si>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</si>
  <si>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</si>
  <si>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</si>
  <si>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</si>
  <si>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</si>
  <si>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</si>
  <si>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</si>
  <si>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</si>
  <si>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</si>
  <si>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</si>
  <si>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</si>
  <si>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</si>
  <si>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</si>
  <si>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</si>
  <si>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</si>
  <si>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</si>
  <si>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</si>
  <si>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</si>
  <si>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</si>
  <si>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</si>
  <si>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</si>
  <si>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</si>
  <si>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</si>
  <si>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</si>
  <si>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</si>
  <si>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</si>
  <si>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</si>
  <si>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</si>
  <si>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</si>
  <si>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</si>
  <si>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</si>
  <si>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</si>
  <si>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</si>
  <si>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</si>
  <si>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</si>
  <si>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</si>
  <si>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</si>
  <si>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</si>
  <si>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</si>
  <si>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</si>
  <si>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</si>
  <si>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</si>
  <si>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</si>
  <si>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</si>
  <si>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</si>
  <si>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</si>
  <si>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</si>
  <si>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</si>
  <si>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</si>
  <si>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</si>
  <si>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</si>
  <si>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</si>
  <si>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</si>
  <si>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</si>
  <si>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</si>
  <si>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</si>
  <si>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</si>
  <si>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</si>
  <si>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</si>
  <si>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</si>
  <si>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</si>
  <si>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</si>
  <si>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</si>
  <si>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</si>
  <si>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</si>
  <si>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</si>
  <si>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</si>
  <si>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</si>
  <si>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</si>
  <si>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</si>
  <si>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</si>
  <si>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</si>
  <si>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</si>
  <si>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</si>
  <si>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</si>
  <si>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</si>
  <si>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</si>
  <si>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</si>
  <si>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</si>
  <si>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</si>
  <si>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</si>
  <si>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</si>
  <si>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</si>
  <si>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</si>
  <si>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</si>
  <si>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</si>
  <si>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</si>
  <si>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</si>
  <si>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</si>
  <si>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</si>
  <si>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</si>
  <si>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</si>
  <si>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</si>
  <si>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</si>
  <si>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</si>
  <si>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</si>
  <si>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</si>
  <si>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</si>
  <si>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</si>
  <si>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</si>
  <si>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</si>
  <si>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</si>
  <si>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</si>
  <si>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</si>
  <si>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</si>
  <si>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</si>
  <si>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</si>
  <si>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</si>
  <si>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</si>
  <si>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</si>
  <si>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</si>
  <si>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</si>
  <si>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</si>
  <si>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</si>
  <si>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</si>
  <si>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</si>
  <si>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</si>
  <si>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</si>
  <si>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</si>
  <si>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</si>
  <si>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</si>
  <si>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</si>
  <si>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</si>
  <si>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</si>
  <si>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</si>
  <si>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</si>
  <si>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</si>
  <si>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</si>
  <si>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</si>
  <si>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</si>
  <si>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</si>
  <si>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</si>
  <si>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</si>
  <si>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</si>
  <si>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</si>
  <si>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</si>
  <si>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</si>
  <si>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</si>
  <si>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</si>
  <si>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</si>
  <si>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</si>
  <si>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</si>
  <si>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</si>
  <si>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</si>
  <si>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</si>
  <si>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</si>
  <si>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</si>
  <si>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</si>
  <si>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</si>
  <si>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</si>
  <si>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</si>
  <si>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</si>
  <si>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</si>
  <si>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</si>
  <si>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</si>
  <si>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</si>
  <si>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</si>
  <si>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</si>
  <si>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</si>
  <si>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</si>
  <si>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</si>
  <si>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</si>
  <si>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</si>
  <si>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</si>
  <si>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</si>
  <si>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</si>
  <si>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</si>
  <si>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</si>
  <si>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</si>
  <si>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</si>
  <si>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</si>
  <si>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</si>
  <si>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</si>
  <si>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</si>
  <si>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</si>
  <si>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</si>
  <si>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</si>
  <si>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</si>
  <si>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</si>
  <si>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</si>
  <si>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</si>
  <si>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</si>
  <si>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</si>
  <si>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</si>
  <si>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</si>
  <si>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</si>
  <si>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</si>
  <si>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</si>
  <si>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</si>
  <si>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</si>
  <si>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</si>
  <si>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</si>
  <si>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</si>
  <si>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</si>
  <si>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</si>
  <si>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</si>
  <si>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</si>
  <si>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</si>
  <si>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</si>
  <si>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</si>
  <si>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</si>
  <si>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</si>
  <si>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</si>
  <si>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</si>
  <si>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</si>
  <si>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</si>
  <si>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</si>
  <si>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</si>
  <si>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</si>
  <si>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</si>
  <si>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</si>
  <si>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</si>
  <si>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</si>
  <si>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</si>
  <si>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</si>
  <si>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</si>
  <si>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</si>
  <si>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</si>
  <si>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</si>
  <si>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</si>
  <si>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</si>
  <si>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</si>
  <si>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</si>
  <si>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</si>
  <si>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</si>
  <si>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</si>
  <si>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</si>
  <si>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</si>
  <si>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</si>
  <si>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</si>
  <si>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</si>
  <si>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</si>
  <si>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</si>
  <si>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</si>
  <si>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</si>
  <si>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</si>
  <si>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</si>
  <si>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</si>
  <si>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</si>
  <si>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</si>
  <si>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</si>
  <si>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</si>
  <si>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</si>
  <si>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</si>
  <si>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</si>
  <si>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</si>
  <si>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</si>
  <si>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</si>
  <si>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</si>
  <si>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</si>
  <si>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</si>
  <si>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</si>
  <si>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</si>
  <si>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</si>
  <si>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</si>
  <si>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</si>
  <si>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</si>
  <si>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</si>
  <si>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</si>
  <si>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</si>
  <si>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</si>
  <si>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</si>
  <si>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</si>
  <si>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</si>
  <si>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</si>
  <si>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</si>
  <si>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</si>
  <si>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</si>
  <si>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</si>
  <si>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</si>
  <si>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</si>
  <si>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</si>
  <si>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</si>
  <si>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</si>
  <si>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</si>
  <si>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</si>
  <si>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</si>
  <si>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</si>
  <si>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</si>
  <si>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</si>
  <si>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</si>
  <si>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</si>
  <si>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</si>
  <si>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</si>
  <si>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</si>
  <si>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</si>
  <si>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</si>
  <si>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</si>
  <si>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</si>
  <si>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</si>
  <si>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</si>
  <si>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</si>
  <si>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</si>
  <si>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</si>
  <si>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</si>
  <si>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</si>
  <si>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</si>
  <si>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</si>
  <si>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</si>
  <si>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</si>
  <si>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</si>
  <si>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</si>
  <si>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</si>
  <si>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</si>
  <si>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</si>
  <si>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</si>
  <si>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</si>
  <si>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</si>
  <si>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</si>
  <si>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</si>
  <si>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</si>
  <si>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</si>
  <si>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</si>
  <si>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</si>
  <si>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</si>
  <si>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</si>
  <si>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</si>
  <si>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</si>
  <si>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</si>
  <si>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</si>
  <si>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</si>
  <si>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</si>
  <si>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</si>
  <si>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</si>
  <si>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</si>
  <si>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</si>
  <si>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</si>
  <si>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</si>
  <si>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</si>
  <si>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</si>
  <si>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</si>
  <si>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</si>
  <si>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</si>
  <si>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</si>
  <si>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</si>
  <si>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</si>
  <si>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</si>
  <si>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</si>
  <si>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</si>
  <si>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</si>
  <si>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</si>
  <si>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</si>
  <si>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</si>
  <si>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</si>
  <si>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</si>
  <si>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</si>
  <si>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</si>
  <si>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</si>
  <si>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</si>
  <si>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</si>
  <si>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</si>
  <si>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</si>
  <si>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</si>
  <si>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</si>
  <si>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</si>
  <si>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</si>
  <si>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</si>
  <si>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</si>
  <si>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</si>
  <si>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</si>
  <si>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</si>
  <si>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</si>
  <si>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</si>
  <si>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</si>
  <si>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</si>
  <si>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</si>
  <si>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</si>
  <si>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</si>
  <si>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</si>
  <si>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</si>
  <si>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</si>
  <si>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</si>
  <si>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</si>
  <si>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</si>
  <si>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</si>
  <si>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</si>
  <si>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</si>
  <si>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</si>
  <si>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</si>
  <si>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</si>
  <si>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</si>
  <si>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</si>
  <si>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</si>
  <si>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</si>
  <si>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</si>
  <si>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</si>
  <si>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</si>
  <si>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</si>
  <si>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</si>
  <si>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</si>
  <si>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</si>
  <si>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</si>
  <si>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</si>
  <si>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</si>
  <si>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</si>
  <si>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</si>
  <si>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</si>
  <si>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</si>
  <si>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</si>
  <si>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</si>
  <si>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</si>
  <si>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</si>
  <si>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</si>
  <si>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</si>
  <si>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</si>
  <si>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</si>
  <si>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</si>
  <si>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</si>
  <si>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</si>
  <si>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</si>
  <si>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</si>
  <si>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</si>
  <si>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</si>
  <si>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</si>
  <si>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</si>
  <si>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</si>
  <si>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</si>
  <si>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</si>
  <si>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</si>
  <si>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</si>
  <si>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</si>
  <si>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</si>
  <si>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</si>
  <si>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</si>
  <si>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</si>
  <si>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</si>
  <si>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</si>
  <si>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</si>
  <si>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</si>
  <si>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</si>
  <si>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</si>
  <si>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</si>
  <si>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</si>
  <si>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</si>
  <si>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</si>
  <si>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</si>
  <si>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</si>
  <si>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</si>
  <si>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</si>
  <si>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</si>
  <si>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</si>
  <si>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</si>
  <si>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</si>
  <si>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</si>
  <si>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</si>
  <si>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</si>
  <si>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</si>
  <si>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</si>
  <si>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</si>
  <si>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</si>
  <si>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</si>
  <si>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</si>
  <si>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</si>
  <si>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</si>
  <si>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</si>
  <si>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</si>
  <si>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</si>
  <si>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</si>
  <si>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</si>
  <si>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</si>
  <si>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</si>
  <si>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</si>
  <si>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</si>
  <si>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</si>
  <si>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</si>
  <si>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</si>
  <si>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</si>
  <si>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</si>
  <si>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</si>
  <si>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</si>
  <si>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</si>
  <si>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</si>
  <si>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</si>
  <si>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</si>
  <si>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</si>
  <si>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</si>
  <si>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</si>
  <si>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</si>
  <si>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</si>
  <si>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</si>
  <si>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</si>
  <si>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</si>
  <si>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</si>
  <si>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</si>
  <si>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</si>
  <si>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</si>
  <si>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</si>
  <si>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</si>
  <si>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</si>
  <si>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</si>
  <si>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</si>
  <si>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</si>
  <si>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</si>
  <si>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</si>
  <si>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</si>
  <si>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</si>
  <si>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</si>
  <si>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</si>
  <si>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</si>
  <si>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</si>
  <si>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</si>
  <si>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</si>
  <si>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</si>
  <si>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</si>
  <si>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</si>
  <si>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</si>
  <si>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</si>
  <si>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</si>
  <si>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</si>
  <si>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</si>
  <si>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</si>
  <si>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</si>
  <si>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</si>
  <si>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</si>
  <si>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</si>
  <si>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</si>
  <si>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</si>
  <si>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</si>
  <si>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</si>
  <si>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</si>
  <si>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</si>
  <si>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</si>
  <si>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</si>
  <si>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</si>
  <si>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</si>
  <si>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</si>
  <si>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</si>
  <si>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</si>
  <si>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</si>
  <si>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</si>
  <si>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</si>
  <si>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</si>
  <si>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</si>
  <si>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</si>
  <si>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</si>
  <si>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</si>
  <si>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</si>
  <si>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</si>
  <si>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</si>
  <si>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</si>
  <si>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</si>
  <si>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</si>
  <si>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</si>
  <si>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</si>
  <si>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</si>
  <si>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</si>
  <si>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</si>
  <si>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</si>
  <si>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</si>
  <si>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</si>
  <si>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</si>
  <si>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</si>
  <si>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</si>
  <si>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</si>
  <si>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</si>
  <si>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</si>
  <si>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</si>
  <si>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</si>
  <si>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</si>
  <si>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</si>
  <si>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</si>
  <si>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</si>
  <si>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</si>
  <si>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</si>
  <si>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</si>
  <si>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</si>
  <si>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</si>
  <si>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</si>
  <si>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</si>
  <si>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</si>
  <si>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</si>
  <si>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</si>
  <si>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</si>
  <si>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</si>
  <si>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</si>
  <si>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</si>
  <si>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</si>
  <si>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</si>
  <si>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</si>
  <si>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</si>
  <si>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</si>
  <si>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</si>
  <si>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</si>
  <si>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</si>
  <si>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</si>
  <si>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</si>
  <si>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</si>
  <si>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</si>
  <si>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</si>
  <si>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</si>
  <si>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</si>
  <si>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</si>
  <si>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</si>
  <si>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</si>
  <si>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</si>
  <si>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</si>
  <si>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</si>
  <si>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</si>
  <si>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</si>
  <si>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</si>
  <si>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</si>
  <si>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</si>
  <si>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</si>
  <si>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</si>
  <si>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</si>
  <si>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</si>
  <si>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</si>
  <si>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</si>
  <si>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</si>
  <si>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</si>
  <si>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</si>
  <si>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</si>
  <si>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</si>
  <si>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</si>
  <si>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</si>
  <si>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</si>
  <si>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</si>
  <si>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</si>
  <si>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</si>
  <si>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</si>
  <si>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</si>
  <si>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</si>
  <si>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</si>
  <si>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</si>
  <si>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</si>
  <si>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</si>
  <si>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</si>
  <si>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</si>
  <si>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</si>
  <si>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</si>
  <si>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</si>
  <si>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</si>
  <si>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</si>
  <si>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</si>
  <si>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</si>
  <si>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</si>
  <si>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</si>
  <si>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</si>
  <si>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</si>
  <si>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</si>
  <si>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</si>
  <si>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</si>
  <si>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</si>
  <si>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</si>
  <si>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</si>
  <si>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</si>
  <si>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</si>
  <si>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</si>
  <si>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</si>
  <si>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</si>
  <si>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</si>
  <si>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</si>
  <si>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</si>
  <si>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</si>
  <si>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</si>
  <si>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</si>
  <si>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</si>
  <si>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</si>
  <si>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</si>
  <si>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</si>
  <si>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</si>
  <si>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</si>
  <si>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</si>
  <si>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</si>
  <si>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</si>
  <si>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</si>
  <si>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</si>
  <si>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</si>
  <si>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</si>
  <si>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</si>
  <si>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</si>
  <si>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</si>
  <si>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</si>
  <si>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</si>
  <si>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</si>
  <si>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</si>
  <si>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</si>
  <si>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</si>
  <si>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</si>
  <si>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</si>
  <si>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</si>
  <si>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</si>
  <si>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</si>
  <si>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</si>
  <si>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</si>
  <si>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</si>
  <si>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</si>
  <si>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</si>
  <si>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</si>
  <si>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</si>
  <si>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</si>
  <si>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</si>
  <si>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</si>
  <si>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</si>
  <si>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</si>
  <si>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</si>
  <si>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</si>
  <si>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</si>
  <si>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</si>
  <si>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</si>
  <si>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</si>
  <si>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</si>
  <si>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</si>
  <si>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</si>
  <si>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</si>
  <si>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</si>
  <si>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</si>
  <si>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</si>
  <si>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</si>
  <si>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</si>
  <si>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</si>
  <si>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</si>
  <si>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</si>
  <si>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</si>
  <si>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</si>
  <si>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</si>
  <si>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</si>
  <si>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</si>
  <si>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</si>
  <si>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</si>
  <si>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</si>
  <si>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</si>
  <si>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</si>
  <si>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</si>
  <si>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</si>
  <si>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</si>
  <si>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</si>
  <si>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</si>
  <si>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</si>
  <si>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</si>
  <si>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</si>
  <si>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</si>
  <si>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</si>
  <si>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</si>
  <si>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</si>
  <si>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</si>
  <si>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</si>
  <si>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</si>
  <si>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</si>
  <si>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</si>
  <si>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</si>
  <si>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</si>
  <si>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</si>
  <si>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</si>
  <si>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</si>
  <si>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</si>
  <si>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</si>
  <si>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</si>
  <si>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</si>
  <si>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</si>
  <si>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</si>
  <si>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</si>
  <si>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</si>
  <si>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</si>
  <si>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</si>
  <si>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</si>
  <si>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</si>
  <si>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</si>
  <si>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</si>
  <si>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</si>
  <si>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</si>
  <si>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</si>
  <si>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</si>
  <si>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</si>
  <si>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</si>
  <si>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</si>
  <si>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</si>
  <si>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</si>
  <si>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</si>
  <si>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</si>
  <si>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</si>
  <si>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</si>
  <si>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</si>
  <si>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</si>
  <si>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</si>
  <si>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</si>
  <si>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</si>
  <si>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</si>
  <si>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</si>
  <si>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</si>
  <si>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</si>
  <si>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</si>
  <si>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</si>
  <si>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</si>
  <si>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</si>
  <si>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</si>
  <si>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</si>
  <si>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</si>
  <si>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</si>
  <si>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</si>
  <si>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</si>
  <si>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</si>
  <si>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</si>
  <si>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</si>
  <si>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</si>
  <si>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</si>
  <si>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</si>
  <si>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</si>
  <si>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</si>
  <si>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</si>
  <si>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</si>
  <si>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</si>
  <si>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</si>
  <si>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</si>
  <si>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</si>
  <si>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</si>
  <si>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</si>
  <si>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</si>
  <si>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</si>
  <si>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</si>
  <si>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</si>
  <si>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</si>
  <si>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</si>
  <si>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</si>
  <si>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</si>
  <si>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</si>
  <si>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</si>
  <si>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</si>
  <si>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</si>
  <si>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</si>
  <si>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</si>
  <si>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</si>
  <si>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</si>
  <si>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</si>
  <si>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</si>
  <si>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</si>
  <si>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</si>
  <si>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</si>
  <si>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</si>
  <si>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</si>
  <si>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</si>
  <si>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</si>
  <si>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</si>
  <si>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</si>
  <si>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</si>
  <si>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</si>
  <si>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</si>
  <si>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</si>
  <si>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</si>
  <si>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</si>
  <si>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</si>
  <si>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</si>
  <si>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</si>
  <si>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</si>
  <si>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</si>
  <si>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</si>
  <si>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</si>
  <si>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</si>
  <si>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</si>
  <si>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</si>
  <si>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</si>
  <si>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</si>
  <si>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</si>
  <si>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</si>
  <si>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</si>
  <si>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</si>
  <si>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</si>
  <si>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</si>
  <si>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</si>
  <si>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</si>
  <si>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</si>
  <si>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</si>
  <si>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</si>
  <si>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</si>
  <si>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</si>
  <si>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</si>
  <si>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</si>
  <si>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</si>
  <si>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</si>
  <si>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</si>
  <si>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</si>
  <si>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</si>
  <si>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</si>
  <si>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</si>
  <si>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</si>
  <si>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</si>
  <si>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</si>
  <si>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</si>
  <si>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</si>
  <si>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</si>
  <si>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</si>
  <si>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</si>
  <si>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</si>
  <si>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</si>
  <si>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</si>
  <si>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</si>
  <si>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</si>
  <si>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</si>
  <si>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</si>
  <si>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</si>
  <si>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</si>
  <si>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</si>
  <si>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</si>
  <si>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</si>
  <si>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</si>
  <si>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</si>
  <si>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</si>
  <si>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</si>
  <si>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</si>
  <si>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</si>
  <si>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</si>
  <si>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</si>
  <si>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</si>
  <si>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</si>
  <si>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</si>
  <si>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</si>
  <si>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</si>
  <si>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</si>
  <si>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</si>
  <si>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</si>
  <si>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</si>
  <si>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</si>
  <si>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</si>
  <si>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</si>
  <si>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</si>
  <si>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</si>
  <si>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</si>
  <si>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</si>
  <si>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</si>
  <si>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</si>
  <si>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</si>
  <si>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</si>
  <si>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</si>
  <si>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</si>
  <si>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</si>
  <si>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</si>
  <si>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</si>
  <si>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</si>
  <si>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</si>
  <si>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</si>
  <si>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</si>
  <si>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</si>
  <si>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</si>
  <si>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</si>
  <si>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</si>
  <si>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</si>
  <si>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</si>
  <si>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</si>
  <si>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</si>
  <si>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</si>
  <si>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</si>
  <si>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</si>
  <si>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</si>
  <si>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</si>
  <si>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</si>
  <si>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</si>
  <si>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</si>
  <si>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</si>
  <si>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</si>
  <si>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</si>
  <si>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</si>
  <si>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</si>
  <si>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</si>
  <si>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</si>
  <si>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</si>
  <si>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</si>
  <si>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</si>
  <si>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</si>
  <si>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</si>
  <si>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</si>
  <si>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</si>
  <si>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</si>
  <si>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</si>
  <si>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</si>
  <si>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</si>
  <si>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</si>
  <si>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</si>
  <si>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</si>
  <si>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</si>
  <si>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</si>
  <si>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</si>
  <si>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</si>
  <si>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</si>
  <si>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</si>
  <si>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</si>
  <si>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</si>
  <si>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</si>
  <si>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</si>
  <si>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</si>
  <si>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</si>
  <si>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</si>
  <si>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</si>
  <si>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</si>
  <si>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</si>
  <si>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</si>
  <si>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</si>
  <si>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</si>
  <si>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</si>
  <si>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</si>
  <si>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</si>
  <si>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</si>
  <si>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</si>
  <si>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</si>
  <si>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</si>
  <si>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</si>
  <si>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</si>
  <si>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</si>
  <si>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</si>
  <si>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</si>
  <si>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</si>
  <si>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</si>
  <si>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</si>
  <si>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</si>
  <si>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</si>
  <si>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</si>
  <si>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</si>
  <si>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</si>
  <si>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</si>
  <si>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</si>
  <si>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</si>
  <si>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</si>
  <si>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</si>
  <si>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</si>
  <si>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</si>
  <si>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</si>
  <si>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</si>
  <si>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</si>
  <si>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</si>
  <si>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</si>
  <si>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</si>
  <si>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</si>
  <si>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</si>
  <si>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</si>
  <si>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</si>
  <si>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</si>
  <si>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</si>
  <si>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</si>
  <si>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</si>
  <si>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</si>
  <si>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</si>
  <si>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</si>
  <si>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</si>
  <si>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</si>
  <si>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</si>
  <si>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</si>
  <si>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</si>
  <si>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</si>
  <si>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</si>
  <si>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</si>
  <si>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</si>
  <si>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</si>
  <si>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</si>
  <si>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</si>
  <si>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</si>
  <si>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</si>
  <si>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</si>
  <si>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</si>
  <si>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</si>
  <si>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</si>
  <si>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</si>
  <si>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</si>
  <si>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</si>
  <si>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</si>
  <si>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</si>
  <si>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</si>
  <si>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</si>
  <si>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</si>
  <si>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</si>
  <si>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</si>
  <si>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</si>
  <si>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</si>
  <si>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</si>
  <si>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</si>
  <si>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</si>
  <si>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</si>
  <si>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</si>
  <si>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</si>
  <si>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</si>
  <si>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</si>
  <si>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</si>
  <si>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</si>
  <si>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</si>
  <si>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</si>
  <si>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</si>
  <si>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</si>
  <si>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</si>
  <si>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</si>
  <si>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</si>
  <si>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</si>
  <si>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</si>
  <si>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</si>
  <si>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</si>
  <si>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</si>
  <si>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</si>
  <si>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</si>
  <si>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</si>
  <si>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</si>
  <si>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</si>
  <si>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</si>
  <si>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</si>
  <si>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</si>
  <si>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</si>
  <si>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</si>
  <si>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</si>
  <si>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</si>
  <si>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</si>
  <si>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</si>
  <si>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</si>
  <si>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</si>
  <si>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</si>
  <si>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</si>
  <si>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</si>
  <si>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</si>
  <si>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</si>
  <si>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</si>
  <si>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</si>
  <si>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</si>
  <si>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</si>
  <si>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</si>
  <si>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</si>
  <si>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</si>
  <si>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</si>
  <si>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</si>
  <si>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</si>
  <si>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</si>
  <si>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</si>
  <si>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</si>
  <si>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</si>
  <si>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</si>
  <si>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</si>
  <si>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</si>
  <si>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</si>
  <si>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</si>
  <si>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</si>
  <si>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</si>
  <si>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</si>
  <si>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</si>
  <si>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</si>
  <si>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</si>
  <si>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</si>
  <si>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</si>
  <si>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</si>
  <si>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</si>
  <si>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</si>
  <si>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</si>
  <si>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</si>
  <si>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</si>
  <si>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</si>
  <si>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</si>
  <si>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</si>
  <si>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</si>
  <si>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</si>
  <si>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</si>
  <si>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</si>
  <si>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</si>
  <si>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</si>
  <si>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</si>
  <si>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</si>
  <si>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</si>
  <si>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</si>
  <si>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</si>
  <si>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</si>
  <si>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</si>
  <si>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</si>
  <si>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</si>
  <si>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</si>
  <si>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</si>
  <si>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</si>
  <si>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</si>
  <si>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</si>
  <si>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</si>
  <si>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</si>
  <si>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</si>
  <si>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</si>
  <si>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</si>
  <si>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</si>
  <si>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</si>
  <si>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</si>
  <si>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</si>
  <si>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</si>
  <si>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</si>
  <si>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</si>
  <si>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</si>
  <si>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</si>
  <si>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</si>
  <si>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</si>
  <si>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</si>
  <si>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</si>
  <si>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</si>
  <si>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</si>
  <si>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</si>
  <si>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</si>
  <si>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</si>
  <si>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</si>
  <si>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</si>
  <si>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</si>
  <si>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</si>
  <si>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</si>
  <si>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</si>
  <si>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</si>
  <si>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</si>
  <si>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</si>
  <si>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</si>
  <si>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</si>
  <si>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</si>
  <si>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</si>
  <si>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</si>
  <si>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</si>
  <si>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</si>
  <si>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</si>
  <si>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</si>
  <si>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</si>
  <si>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</si>
  <si>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</si>
  <si>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</si>
  <si>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</si>
  <si>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</si>
  <si>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</si>
  <si>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</si>
  <si>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</si>
  <si>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</si>
  <si>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</si>
  <si>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</si>
  <si>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</si>
  <si>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</si>
  <si>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</si>
  <si>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</si>
  <si>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</si>
  <si>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</si>
  <si>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</si>
  <si>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</si>
  <si>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</si>
  <si>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</si>
  <si>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</si>
  <si>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</si>
  <si>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</si>
  <si>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</si>
  <si>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</si>
  <si>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</si>
  <si>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</si>
  <si>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</si>
  <si>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</si>
  <si>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</si>
  <si>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</si>
  <si>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</si>
  <si>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</si>
  <si>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</si>
  <si>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</si>
  <si>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</si>
  <si>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</si>
  <si>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</si>
  <si>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</si>
  <si>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</si>
  <si>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</si>
  <si>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</si>
  <si>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</si>
  <si>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</si>
  <si>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</si>
  <si>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</si>
  <si>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</si>
  <si>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</si>
  <si>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</si>
  <si>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</si>
  <si>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</si>
  <si>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</si>
  <si>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</si>
  <si>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</si>
  <si>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</si>
  <si>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</si>
  <si>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</si>
  <si>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</si>
  <si>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</si>
  <si>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</si>
  <si>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</si>
  <si>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</si>
  <si>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</si>
  <si>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</si>
  <si>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</si>
  <si>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</si>
  <si>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</si>
  <si>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</si>
  <si>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</si>
  <si>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</si>
  <si>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</si>
  <si>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</si>
  <si>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</si>
  <si>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</si>
  <si>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</si>
  <si>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</si>
  <si>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</si>
  <si>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</si>
  <si>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</si>
  <si>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</si>
  <si>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</si>
  <si>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</si>
  <si>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</si>
  <si>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</si>
  <si>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</si>
  <si>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</si>
  <si>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</si>
  <si>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</si>
  <si>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</si>
  <si>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</si>
  <si>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</si>
  <si>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</si>
  <si>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</si>
  <si>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</si>
  <si>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</si>
  <si>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</si>
  <si>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</si>
  <si>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</si>
  <si>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</si>
  <si>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</si>
  <si>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</si>
  <si>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</si>
  <si>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</si>
  <si>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</si>
  <si>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</si>
  <si>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</si>
  <si>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</si>
  <si>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</si>
  <si>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</si>
  <si>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</si>
  <si>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</si>
  <si>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</si>
  <si>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</si>
  <si>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</si>
  <si>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</si>
  <si>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</si>
  <si>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</si>
  <si>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</si>
  <si>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</si>
  <si>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</si>
  <si>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</si>
  <si>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</si>
  <si>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</si>
  <si>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</si>
  <si>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</si>
  <si>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</si>
  <si>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</si>
  <si>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</si>
  <si>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</si>
  <si>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</si>
  <si>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</si>
  <si>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</si>
  <si>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</si>
  <si>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</si>
  <si>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</si>
  <si>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</si>
  <si>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</si>
  <si>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</si>
  <si>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</si>
  <si>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</si>
  <si>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</si>
  <si>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</si>
  <si>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</si>
  <si>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</si>
  <si>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</si>
  <si>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</si>
  <si>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</si>
  <si>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</si>
  <si>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</si>
  <si>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</si>
  <si>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</si>
  <si>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</si>
  <si>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</si>
  <si>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</si>
  <si>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</si>
  <si>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</si>
  <si>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</si>
  <si>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</si>
  <si>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</si>
  <si>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</si>
  <si>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</si>
  <si>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</si>
  <si>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</si>
  <si>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</si>
  <si>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</si>
  <si>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</si>
  <si>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</si>
  <si>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</si>
  <si>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</si>
  <si>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</si>
  <si>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</si>
  <si>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</si>
  <si>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</si>
  <si>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</si>
  <si>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</si>
  <si>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</si>
  <si>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</si>
  <si>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</si>
  <si>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</si>
  <si>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</si>
  <si>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</si>
  <si>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</si>
  <si>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</si>
  <si>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</si>
  <si>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</si>
  <si>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</si>
  <si>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</si>
  <si>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</si>
  <si>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</si>
  <si>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</si>
  <si>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</si>
  <si>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</si>
  <si>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</si>
  <si>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</si>
  <si>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</si>
  <si>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</si>
  <si>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</si>
  <si>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</si>
  <si>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</si>
  <si>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</si>
  <si>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</si>
  <si>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</si>
  <si>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</si>
  <si>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</si>
  <si>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</si>
  <si>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</si>
  <si>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</si>
  <si>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</si>
  <si>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</si>
  <si>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</si>
  <si>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</si>
  <si>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</si>
  <si>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</si>
  <si>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</si>
  <si>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</si>
  <si>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</si>
  <si>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</si>
  <si>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</si>
  <si>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</si>
  <si>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</si>
  <si>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</si>
  <si>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</si>
  <si>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</si>
  <si>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</si>
  <si>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</si>
  <si>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</si>
  <si>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</si>
  <si>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</si>
  <si>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</si>
  <si>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</si>
  <si>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</si>
  <si>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</si>
  <si>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</si>
  <si>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</si>
  <si>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</si>
  <si>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</si>
  <si>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</si>
  <si>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</si>
  <si>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</si>
  <si>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</si>
  <si>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</si>
  <si>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</si>
  <si>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</si>
  <si>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</si>
  <si>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</si>
  <si>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</si>
  <si>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</si>
  <si>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</si>
  <si>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</si>
  <si>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</si>
  <si>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</si>
  <si>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</si>
  <si>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</si>
  <si>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</si>
  <si>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</si>
  <si>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</si>
  <si>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</si>
  <si>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</si>
  <si>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</si>
  <si>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</si>
  <si>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</si>
  <si>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</si>
  <si>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</si>
  <si>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</si>
  <si>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</si>
  <si>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</si>
  <si>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</si>
  <si>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</si>
  <si>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</si>
  <si>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</si>
  <si>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</si>
  <si>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</si>
  <si>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</si>
  <si>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</si>
  <si>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</si>
  <si>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</si>
  <si>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</si>
  <si>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</si>
  <si>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</si>
  <si>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</si>
  <si>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</si>
  <si>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</si>
  <si>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</si>
  <si>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</si>
  <si>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</si>
  <si>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</si>
  <si>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</si>
  <si>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</si>
  <si>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</si>
  <si>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</si>
  <si>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</si>
  <si>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</si>
  <si>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</si>
  <si>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</si>
  <si>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</si>
  <si>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</si>
  <si>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</si>
  <si>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</si>
  <si>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</si>
  <si>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</si>
  <si>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</si>
  <si>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</si>
  <si>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</si>
  <si>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</si>
  <si>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</si>
  <si>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</si>
  <si>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</si>
  <si>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</si>
  <si>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</si>
  <si>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</si>
  <si>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</si>
  <si>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</si>
  <si>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</si>
  <si>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</si>
  <si>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</si>
  <si>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</si>
  <si>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</si>
  <si>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</si>
  <si>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</si>
  <si>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</si>
  <si>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</si>
  <si>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</si>
  <si>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</si>
  <si>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</si>
  <si>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</si>
  <si>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</si>
  <si>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</si>
  <si>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</si>
  <si>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</si>
  <si>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</si>
  <si>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</si>
  <si>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</si>
  <si>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</si>
  <si>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</si>
  <si>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</si>
  <si>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</si>
  <si>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</si>
  <si>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</si>
  <si>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</si>
  <si>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</si>
  <si>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</si>
  <si>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</si>
  <si>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</si>
  <si>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</si>
  <si>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</si>
  <si>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</si>
  <si>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</si>
  <si>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</si>
  <si>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</si>
  <si>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</si>
  <si>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</si>
  <si>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</si>
  <si>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</si>
  <si>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</si>
  <si>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</si>
  <si>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</si>
  <si>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</si>
  <si>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</si>
  <si>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</si>
  <si>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</si>
  <si>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</si>
  <si>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</si>
  <si>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</si>
  <si>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</si>
  <si>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</si>
  <si>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</si>
  <si>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</si>
  <si>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</si>
  <si>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</si>
  <si>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</si>
  <si>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</si>
  <si>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</si>
  <si>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</si>
  <si>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</si>
  <si>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</si>
  <si>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</si>
  <si>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</si>
  <si>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</si>
  <si>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</si>
  <si>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</si>
  <si>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</si>
  <si>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</si>
  <si>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</si>
  <si>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</si>
  <si>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</si>
  <si>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</si>
  <si>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</si>
  <si>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</si>
  <si>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</si>
  <si>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</si>
  <si>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</si>
  <si>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</si>
  <si>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</si>
  <si>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</si>
  <si>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</si>
  <si>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</si>
  <si>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</si>
  <si>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</si>
  <si>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</si>
  <si>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</si>
  <si>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</si>
  <si>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</si>
  <si>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</si>
  <si>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</si>
  <si>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</si>
  <si>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</si>
  <si>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</si>
  <si>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</si>
  <si>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</si>
  <si>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</si>
  <si>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</si>
  <si>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</si>
  <si>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</si>
  <si>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</si>
  <si>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</si>
  <si>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</si>
  <si>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</si>
  <si>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</si>
  <si>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</si>
  <si>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</si>
  <si>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</si>
  <si>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</si>
  <si>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</si>
  <si>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</si>
  <si>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</si>
  <si>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</si>
  <si>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</si>
  <si>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</si>
  <si>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</si>
  <si>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</si>
  <si>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</si>
  <si>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</si>
  <si>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</si>
  <si>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</si>
  <si>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</si>
  <si>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</si>
  <si>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</si>
  <si>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</si>
  <si>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</si>
  <si>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</si>
  <si>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</si>
  <si>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</si>
  <si>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</si>
  <si>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</si>
  <si>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</si>
  <si>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</si>
  <si>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</si>
  <si>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</si>
  <si>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</si>
  <si>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</si>
  <si>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</si>
  <si>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</si>
  <si>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</si>
  <si>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</si>
  <si>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</si>
  <si>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</si>
  <si>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</si>
  <si>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</si>
  <si>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</si>
  <si>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</si>
  <si>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</si>
  <si>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</si>
  <si>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</si>
  <si>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</si>
  <si>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</si>
  <si>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</si>
  <si>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</si>
  <si>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</si>
  <si>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</si>
  <si>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</si>
  <si>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</si>
  <si>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</si>
  <si>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</si>
  <si>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</si>
  <si>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</si>
  <si>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</si>
  <si>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</si>
  <si>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</si>
  <si>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</si>
  <si>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</si>
  <si>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</si>
  <si>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</si>
  <si>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</si>
  <si>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</si>
  <si>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</si>
  <si>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</si>
  <si>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</si>
  <si>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</si>
  <si>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</si>
  <si>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</si>
  <si>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</si>
  <si>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</si>
  <si>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</si>
  <si>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</si>
  <si>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</si>
  <si>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</si>
  <si>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</si>
  <si>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</si>
  <si>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</si>
  <si>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</si>
  <si>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</si>
  <si>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</si>
  <si>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</si>
  <si>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</si>
  <si>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</si>
  <si>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</si>
  <si>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</si>
  <si>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</si>
  <si>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</si>
  <si>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</si>
  <si>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</si>
  <si>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</si>
  <si>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</si>
  <si>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</si>
  <si>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</si>
  <si>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</si>
  <si>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</si>
  <si>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</si>
  <si>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</si>
  <si>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</si>
  <si>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</si>
  <si>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</si>
  <si>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</si>
  <si>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</si>
  <si>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</si>
  <si>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</si>
  <si>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</si>
  <si>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</si>
  <si>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</si>
  <si>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</si>
  <si>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</si>
  <si>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</si>
  <si>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</si>
  <si>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</si>
  <si>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</si>
  <si>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</si>
  <si>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</si>
  <si>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</si>
  <si>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</si>
  <si>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</si>
  <si>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</si>
  <si>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</si>
  <si>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</si>
  <si>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</si>
  <si>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</si>
  <si>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</si>
  <si>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</si>
  <si>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</si>
  <si>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</si>
  <si>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</si>
  <si>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</si>
  <si>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</si>
  <si>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</si>
  <si>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</si>
  <si>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</si>
  <si>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</si>
  <si>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</si>
  <si>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</si>
  <si>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</si>
  <si>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</si>
  <si>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</si>
  <si>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</si>
  <si>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</si>
  <si>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</si>
  <si>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</si>
  <si>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</si>
  <si>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</si>
  <si>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</si>
  <si>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</si>
  <si>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</si>
  <si>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</si>
  <si>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</si>
  <si>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</si>
  <si>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</si>
  <si>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</si>
  <si>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</si>
  <si>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</si>
  <si>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</si>
  <si>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</si>
  <si>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</si>
  <si>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</si>
  <si>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</si>
  <si>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</si>
  <si>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</si>
  <si>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</si>
  <si>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</si>
  <si>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</si>
  <si>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</si>
  <si>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</si>
  <si>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</si>
  <si>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</si>
  <si>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</si>
  <si>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</si>
  <si>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</si>
  <si>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</si>
  <si>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</si>
  <si>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</si>
  <si>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</si>
  <si>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</si>
  <si>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</si>
  <si>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</si>
  <si>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</si>
  <si>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</si>
  <si>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</si>
  <si>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</si>
  <si>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</si>
  <si>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</si>
  <si>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</si>
  <si>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</si>
  <si>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</si>
  <si>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</si>
  <si>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</si>
  <si>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</si>
  <si>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</si>
  <si>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</si>
  <si>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</si>
  <si>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</si>
  <si>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</si>
  <si>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</si>
  <si>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</si>
  <si>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</si>
  <si>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</si>
  <si>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</si>
  <si>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</si>
  <si>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</si>
  <si>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</si>
  <si>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</si>
  <si>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</si>
  <si>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</si>
  <si>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</si>
  <si>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</si>
  <si>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</si>
  <si>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</si>
  <si>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</si>
  <si>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</si>
  <si>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</si>
  <si>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</si>
  <si>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</si>
  <si>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</si>
  <si>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</si>
  <si>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</si>
  <si>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</si>
  <si>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</si>
  <si>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</si>
  <si>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</si>
  <si>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</si>
  <si>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</si>
  <si>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</si>
  <si>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</si>
  <si>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</si>
  <si>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</si>
  <si>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</si>
  <si>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</si>
  <si>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</si>
  <si>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</si>
  <si>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</si>
  <si>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</si>
  <si>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</si>
  <si>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</si>
  <si>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</si>
  <si>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</si>
  <si>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</si>
  <si>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</si>
  <si>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</si>
  <si>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</si>
  <si>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</si>
  <si>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</si>
  <si>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</si>
  <si>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</si>
  <si>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</si>
  <si>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</si>
  <si>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</si>
  <si>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</si>
  <si>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</si>
  <si>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</si>
  <si>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</si>
  <si>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</si>
  <si>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</si>
  <si>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</si>
  <si>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</si>
  <si>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</si>
  <si>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</si>
  <si>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</si>
  <si>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</si>
  <si>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</si>
  <si>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</si>
  <si>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</si>
  <si>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</si>
  <si>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</si>
  <si>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</si>
  <si>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</si>
  <si>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</si>
  <si>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</si>
  <si>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</si>
  <si>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</si>
  <si>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</si>
  <si>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</si>
  <si>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</si>
  <si>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</si>
  <si>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</si>
  <si>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</si>
  <si>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</si>
  <si>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</si>
  <si>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</si>
  <si>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</si>
  <si>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</si>
  <si>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</si>
  <si>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</si>
  <si>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</si>
  <si>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</si>
  <si>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</si>
  <si>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</si>
  <si>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</si>
  <si>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</si>
  <si>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</si>
  <si>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</si>
  <si>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</si>
  <si>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</si>
  <si>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</si>
  <si>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</si>
  <si>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</si>
  <si>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</si>
  <si>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</si>
  <si>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</si>
  <si>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</si>
  <si>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</si>
  <si>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</si>
  <si>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</si>
  <si>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</si>
  <si>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</si>
  <si>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</si>
  <si>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</si>
  <si>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</si>
  <si>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</si>
  <si>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</si>
  <si>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</si>
  <si>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</si>
  <si>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</si>
  <si>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</si>
  <si>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</si>
  <si>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</si>
  <si>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</si>
  <si>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</si>
  <si>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</si>
  <si>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</si>
  <si>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</si>
  <si>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</si>
  <si>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</si>
  <si>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</si>
  <si>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</si>
  <si>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</si>
  <si>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</si>
  <si>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</si>
  <si>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</si>
  <si>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</si>
  <si>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</si>
  <si>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</si>
  <si>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</si>
  <si>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</si>
  <si>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</si>
  <si>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</si>
  <si>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</si>
  <si>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</si>
  <si>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</si>
  <si>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</si>
  <si>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</si>
  <si>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</si>
  <si>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</si>
  <si>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</si>
  <si>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</si>
  <si>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</si>
  <si>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</si>
  <si>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</si>
  <si>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</si>
  <si>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</si>
  <si>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</si>
  <si>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</si>
  <si>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</si>
  <si>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</si>
  <si>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</si>
  <si>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</si>
  <si>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</si>
  <si>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</si>
  <si>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</si>
  <si>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</si>
  <si>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</si>
  <si>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</si>
  <si>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</si>
  <si>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</si>
  <si>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</si>
  <si>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</si>
  <si>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</si>
  <si>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</si>
  <si>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</si>
  <si>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</si>
  <si>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</si>
  <si>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</si>
  <si>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</si>
  <si>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</si>
  <si>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</si>
  <si>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</si>
  <si>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</si>
  <si>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</si>
  <si>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</si>
  <si>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</si>
  <si>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</si>
  <si>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</si>
  <si>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</si>
  <si>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</si>
  <si>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</si>
  <si>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</si>
  <si>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</si>
  <si>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</si>
  <si>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</si>
  <si>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</si>
  <si>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</si>
  <si>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</si>
  <si>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</si>
  <si>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</si>
  <si>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</si>
  <si>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</si>
  <si>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</si>
  <si>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</si>
  <si>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</si>
  <si>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</si>
  <si>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</si>
  <si>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</si>
  <si>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</si>
  <si>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</si>
  <si>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</si>
  <si>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</si>
  <si>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</si>
  <si>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</si>
  <si>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</si>
  <si>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</si>
  <si>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</si>
  <si>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</si>
  <si>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</si>
  <si>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</si>
  <si>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</si>
  <si>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</si>
  <si>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</si>
  <si>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</si>
  <si>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</si>
  <si>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</si>
  <si>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</si>
  <si>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</si>
  <si>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</si>
  <si>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</si>
  <si>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</si>
  <si>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</si>
  <si>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</si>
  <si>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</si>
  <si>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</si>
  <si>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</si>
  <si>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</si>
  <si>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</si>
  <si>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</si>
  <si>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</si>
  <si>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</si>
  <si>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</si>
  <si>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</si>
  <si>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</si>
  <si>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</si>
  <si>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</si>
  <si>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</si>
  <si>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</si>
  <si>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</si>
  <si>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</si>
  <si>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</si>
  <si>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</si>
  <si>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</si>
  <si>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</si>
  <si>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</si>
  <si>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</si>
  <si>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</si>
  <si>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</si>
  <si>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</si>
  <si>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</si>
  <si>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</si>
  <si>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</si>
  <si>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</si>
  <si>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</si>
  <si>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</si>
  <si>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</si>
  <si>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</si>
  <si>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</si>
  <si>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</si>
  <si>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</si>
  <si>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</si>
  <si>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</si>
  <si>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</si>
  <si>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</si>
  <si>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</si>
  <si>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</si>
  <si>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</si>
  <si>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</si>
  <si>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</si>
  <si>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</si>
  <si>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</si>
  <si>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</si>
  <si>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</si>
  <si>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</si>
  <si>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</si>
  <si>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</si>
  <si>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</si>
  <si>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</si>
  <si>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</si>
  <si>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</si>
  <si>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</si>
  <si>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</si>
  <si>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</si>
  <si>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</si>
  <si>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</si>
  <si>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</si>
  <si>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</si>
  <si>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</si>
  <si>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</si>
  <si>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</si>
  <si>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</si>
  <si>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</si>
  <si>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</si>
  <si>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</si>
  <si>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</si>
  <si>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</si>
  <si>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</si>
  <si>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</si>
  <si>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</si>
  <si>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</si>
  <si>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</si>
  <si>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</si>
  <si>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</si>
  <si>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</si>
  <si>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</si>
  <si>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</si>
  <si>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</si>
  <si>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</si>
  <si>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</si>
  <si>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</si>
  <si>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</si>
  <si>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</si>
  <si>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</si>
  <si>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</si>
  <si>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</si>
  <si>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</si>
  <si>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</si>
  <si>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</si>
  <si>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</si>
  <si>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</si>
  <si>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</si>
  <si>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</si>
  <si>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</si>
  <si>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</si>
  <si>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</si>
  <si>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</si>
  <si>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</si>
  <si>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</si>
  <si>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</si>
  <si>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</si>
  <si>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</si>
  <si>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</si>
  <si>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</si>
  <si>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</si>
  <si>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</si>
  <si>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</si>
  <si>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</si>
  <si>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</si>
  <si>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</si>
  <si>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</si>
  <si>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</si>
  <si>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</si>
  <si>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</si>
  <si>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</si>
  <si>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</si>
  <si>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</si>
  <si>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</si>
  <si>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</si>
  <si>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</si>
  <si>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</si>
  <si>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</si>
  <si>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</si>
  <si>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</si>
  <si>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</si>
  <si>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</si>
  <si>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</si>
  <si>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</si>
  <si>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</si>
  <si>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</si>
  <si>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</si>
  <si>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</si>
  <si>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</si>
  <si>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</si>
  <si>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</si>
  <si>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</si>
  <si>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</si>
  <si>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</si>
  <si>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</si>
  <si>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</si>
  <si>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</si>
  <si>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</si>
  <si>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</si>
  <si>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</si>
  <si>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</si>
  <si>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</si>
  <si>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</si>
  <si>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</si>
  <si>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</si>
  <si>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</si>
  <si>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</si>
  <si>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</si>
  <si>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</si>
  <si>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</si>
  <si>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</si>
  <si>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</si>
  <si>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</si>
  <si>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</si>
  <si>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</si>
  <si>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</si>
  <si>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</si>
  <si>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</si>
  <si>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</si>
  <si>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</si>
  <si>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</si>
  <si>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</si>
  <si>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</si>
  <si>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</si>
  <si>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</si>
  <si>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</si>
  <si>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</si>
  <si>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</si>
  <si>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</si>
  <si>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</si>
  <si>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</si>
  <si>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</si>
  <si>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</si>
  <si>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</si>
  <si>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</si>
  <si>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</si>
  <si>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</si>
  <si>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</si>
  <si>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</si>
  <si>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</si>
  <si>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</si>
  <si>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</si>
  <si>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</si>
  <si>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</si>
  <si>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</si>
  <si>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</si>
  <si>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</si>
  <si>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</si>
  <si>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</si>
  <si>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</si>
  <si>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</si>
  <si>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</si>
  <si>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</si>
  <si>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</si>
  <si>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</si>
  <si>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</si>
  <si>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</si>
  <si>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</si>
  <si>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</si>
  <si>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</si>
  <si>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</si>
  <si>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</si>
  <si>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</si>
  <si>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</si>
  <si>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</si>
  <si>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</si>
  <si>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</si>
  <si>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</si>
  <si>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</si>
  <si>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</si>
  <si>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</si>
  <si>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</si>
  <si>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</si>
  <si>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</si>
  <si>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</si>
  <si>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</si>
  <si>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</si>
  <si>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</si>
  <si>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</si>
  <si>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</si>
  <si>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</si>
  <si>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</si>
  <si>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</si>
  <si>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</si>
  <si>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</si>
  <si>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</si>
  <si>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</si>
  <si>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</si>
  <si>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</si>
  <si>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</si>
  <si>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</si>
  <si>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</si>
  <si>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</si>
  <si>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</si>
  <si>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</si>
  <si>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</si>
  <si>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</si>
  <si>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</si>
  <si>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</si>
  <si>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</si>
  <si>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</si>
  <si>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</si>
  <si>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</si>
  <si>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</si>
  <si>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</si>
  <si>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</si>
  <si>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</si>
  <si>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</si>
  <si>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</si>
  <si>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</si>
  <si>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</si>
  <si>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</si>
  <si>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</si>
  <si>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</si>
  <si>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</si>
  <si>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</si>
  <si>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</si>
  <si>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</si>
  <si>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</si>
  <si>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</si>
  <si>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</si>
  <si>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</si>
  <si>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</si>
  <si>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</si>
  <si>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</si>
  <si>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</si>
  <si>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</si>
  <si>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</si>
  <si>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</si>
  <si>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</si>
  <si>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</si>
  <si>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</si>
  <si>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</si>
  <si>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</si>
  <si>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</si>
  <si>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</si>
  <si>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</si>
  <si>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</si>
  <si>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</si>
  <si>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</si>
  <si>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</si>
  <si>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</si>
  <si>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</si>
  <si>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</si>
  <si>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</si>
  <si>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</si>
  <si>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</si>
  <si>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</si>
  <si>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</si>
  <si>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</si>
  <si>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</si>
  <si>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</si>
  <si>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</si>
  <si>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</si>
  <si>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</si>
  <si>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</si>
  <si>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</si>
  <si>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</si>
  <si>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</si>
  <si>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</si>
  <si>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</si>
  <si>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</si>
  <si>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</si>
  <si>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</si>
  <si>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</si>
  <si>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</si>
  <si>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</si>
  <si>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</si>
  <si>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</si>
  <si>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</si>
  <si>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</si>
  <si>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</si>
  <si>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</si>
  <si>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</si>
  <si>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</si>
  <si>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</si>
  <si>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</si>
  <si>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</si>
  <si>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</si>
  <si>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</si>
  <si>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</si>
  <si>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</si>
  <si>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</si>
  <si>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</si>
  <si>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</si>
  <si>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</si>
  <si>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</si>
  <si>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</si>
  <si>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</si>
  <si>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</si>
  <si>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</si>
  <si>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</si>
  <si>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</si>
  <si>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</si>
  <si>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</si>
  <si>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</si>
  <si>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</si>
  <si>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</si>
  <si>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</si>
  <si>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</si>
  <si>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</si>
  <si>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</si>
  <si>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</si>
  <si>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</si>
  <si>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</si>
  <si>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</si>
  <si>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</si>
  <si>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</si>
  <si>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</si>
  <si>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</si>
  <si>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</si>
  <si>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</si>
  <si>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</si>
  <si>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</si>
  <si>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</si>
  <si>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</si>
  <si>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</si>
  <si>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</si>
  <si>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</si>
  <si>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</si>
  <si>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</si>
  <si>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</si>
  <si>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</si>
  <si>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</si>
  <si>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</si>
  <si>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</si>
  <si>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</si>
  <si>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</si>
  <si>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</si>
  <si>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</si>
  <si>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</si>
  <si>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</si>
  <si>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</si>
  <si>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</si>
  <si>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</si>
  <si>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</si>
  <si>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</si>
  <si>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</si>
  <si>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</si>
  <si>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</si>
  <si>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</si>
  <si>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</si>
  <si>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</si>
  <si>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</si>
  <si>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</si>
  <si>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</si>
  <si>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</si>
  <si>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</si>
  <si>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</si>
  <si>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</si>
  <si>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</si>
  <si>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</si>
  <si>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</si>
  <si>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</si>
  <si>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</si>
  <si>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</si>
  <si>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</si>
  <si>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</si>
  <si>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</si>
  <si>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</si>
  <si>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</si>
  <si>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</si>
  <si>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</si>
  <si>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</si>
  <si>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</si>
  <si>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</si>
  <si>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</si>
  <si>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</si>
  <si>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</si>
  <si>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</si>
  <si>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</si>
  <si>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</si>
  <si>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</si>
  <si>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</si>
  <si>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</si>
  <si>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</si>
  <si>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</si>
  <si>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</si>
  <si>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</si>
  <si>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</si>
  <si>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</si>
  <si>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</si>
  <si>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</si>
  <si>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</si>
  <si>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</si>
  <si>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</si>
  <si>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</si>
  <si>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</si>
  <si>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</si>
  <si>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</si>
  <si>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</si>
  <si>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</si>
  <si>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</si>
  <si>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</si>
  <si>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</si>
  <si>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</si>
  <si>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</si>
  <si>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</si>
  <si>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</si>
  <si>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</si>
  <si>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</si>
  <si>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</si>
  <si>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</si>
  <si>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</si>
  <si>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</si>
  <si>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</si>
  <si>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</si>
  <si>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</si>
  <si>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</si>
  <si>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</si>
  <si>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</si>
  <si>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</si>
  <si>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</si>
  <si>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</si>
  <si>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</si>
  <si>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</si>
  <si>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</si>
  <si>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</si>
  <si>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</si>
  <si>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</si>
  <si>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</si>
  <si>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</si>
  <si>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</si>
  <si>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</si>
  <si>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</si>
  <si>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</si>
  <si>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</si>
  <si>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</si>
  <si>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</si>
  <si>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</si>
  <si>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</si>
  <si>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</si>
  <si>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</si>
  <si>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</si>
  <si>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</si>
  <si>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</si>
  <si>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</si>
  <si>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</si>
  <si>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</si>
  <si>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</si>
  <si>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</si>
  <si>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</si>
  <si>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</si>
  <si>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</si>
  <si>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</si>
  <si>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</si>
  <si>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</si>
  <si>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</si>
  <si>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</si>
  <si>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</si>
  <si>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</si>
  <si>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</si>
  <si>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</si>
  <si>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</si>
  <si>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</si>
  <si>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</si>
  <si>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</si>
  <si>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</si>
  <si>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</si>
  <si>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</si>
  <si>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</si>
  <si>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</si>
  <si>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</si>
  <si>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</si>
  <si>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</si>
  <si>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</si>
  <si>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</si>
  <si>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</si>
  <si>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</si>
  <si>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</si>
  <si>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</si>
  <si>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</si>
  <si>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</si>
  <si>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</si>
  <si>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</si>
  <si>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</si>
  <si>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</si>
  <si>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</si>
  <si>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</si>
  <si>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</si>
  <si>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</si>
  <si>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</si>
  <si>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</si>
  <si>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</si>
  <si>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</si>
  <si>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</si>
  <si>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</si>
  <si>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</si>
  <si>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</si>
  <si>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</si>
  <si>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</si>
  <si>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</si>
  <si>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</si>
  <si>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</si>
  <si>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</si>
  <si>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</si>
  <si>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</si>
  <si>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</si>
  <si>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</si>
  <si>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</si>
  <si>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</si>
  <si>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</si>
  <si>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</si>
  <si>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</si>
  <si>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</si>
  <si>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</si>
  <si>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</si>
  <si>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</si>
  <si>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</si>
  <si>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</si>
  <si>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</si>
  <si>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</si>
  <si>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</si>
  <si>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</si>
  <si>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</si>
  <si>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</si>
  <si>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</si>
  <si>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</si>
  <si>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</si>
  <si>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</si>
  <si>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</si>
  <si>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</si>
  <si>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</si>
  <si>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</si>
  <si>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</si>
  <si>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</si>
  <si>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</si>
  <si>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</si>
  <si>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</si>
  <si>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</si>
  <si>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</si>
  <si>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</si>
  <si>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</si>
  <si>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</si>
  <si>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</si>
  <si>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</si>
  <si>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</si>
  <si>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</si>
  <si>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</si>
  <si>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</si>
  <si>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</si>
  <si>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</si>
  <si>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</si>
  <si>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</si>
  <si>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</si>
  <si>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</si>
  <si>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</si>
  <si>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</si>
  <si>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</si>
  <si>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</si>
  <si>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</si>
  <si>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</si>
  <si>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</si>
  <si>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</si>
  <si>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</si>
  <si>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</si>
  <si>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</si>
  <si>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</si>
  <si>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</si>
  <si>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</si>
  <si>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</si>
  <si>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</si>
  <si>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</si>
  <si>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</si>
  <si>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</si>
  <si>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</si>
  <si>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</si>
  <si>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</si>
  <si>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</si>
  <si>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</si>
  <si>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</si>
  <si>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</si>
  <si>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</si>
  <si>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</si>
  <si>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</si>
  <si>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</si>
  <si>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</si>
  <si>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</si>
  <si>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</si>
  <si>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</si>
  <si>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</si>
  <si>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</si>
  <si>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</si>
  <si>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</si>
  <si>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</si>
  <si>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</si>
  <si>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</si>
  <si>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</si>
  <si>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</si>
  <si>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</si>
  <si>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</si>
  <si>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</si>
  <si>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</si>
  <si>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</si>
  <si>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</si>
  <si>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</si>
  <si>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</si>
  <si>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</si>
  <si>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</si>
  <si>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</si>
  <si>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</si>
  <si>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</si>
  <si>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</si>
  <si>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</si>
  <si>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</si>
  <si>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</si>
  <si>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</si>
  <si>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</si>
  <si>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</si>
  <si>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</si>
  <si>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</si>
  <si>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</si>
  <si>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</si>
  <si>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</si>
  <si>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</si>
  <si>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</si>
  <si>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</si>
  <si>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</si>
  <si>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</si>
  <si>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</si>
  <si>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</si>
  <si>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</si>
  <si>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</si>
  <si>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</si>
  <si>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</si>
  <si>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</si>
  <si>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</si>
  <si>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</si>
  <si>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</si>
  <si>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</si>
  <si>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</si>
  <si>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</si>
  <si>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</si>
  <si>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</si>
  <si>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</si>
  <si>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</si>
  <si>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</si>
  <si>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</si>
  <si>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</si>
  <si>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</si>
  <si>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</si>
  <si>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</si>
  <si>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</si>
  <si>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</si>
  <si>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</si>
  <si>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</si>
  <si>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</si>
  <si>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</si>
  <si>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</si>
  <si>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</si>
  <si>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</si>
  <si>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</si>
  <si>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</si>
  <si>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</si>
  <si>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</si>
  <si>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</si>
  <si>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</si>
  <si>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</si>
  <si>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</si>
  <si>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</si>
  <si>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</si>
  <si>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</si>
  <si>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</si>
  <si>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</si>
  <si>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</si>
  <si>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</si>
  <si>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</si>
  <si>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</si>
  <si>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</si>
  <si>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</si>
  <si>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</si>
  <si>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</si>
  <si>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</si>
  <si>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</si>
  <si>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</si>
  <si>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</si>
  <si>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</si>
  <si>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</si>
  <si>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</si>
  <si>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</si>
  <si>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</si>
  <si>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</si>
  <si>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</si>
  <si>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</si>
  <si>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</si>
  <si>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</si>
  <si>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</si>
  <si>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</si>
  <si>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</si>
  <si>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</si>
  <si>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</si>
  <si>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</si>
  <si>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</si>
  <si>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</si>
  <si>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</si>
  <si>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</si>
  <si>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</si>
  <si>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</si>
  <si>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</si>
  <si>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</si>
  <si>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</si>
  <si>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</si>
  <si>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</si>
  <si>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</si>
  <si>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</si>
  <si>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</si>
  <si>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</si>
  <si>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</si>
  <si>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</si>
  <si>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</si>
  <si>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</si>
  <si>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</si>
  <si>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</si>
  <si>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</si>
  <si>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</si>
  <si>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</si>
  <si>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</si>
  <si>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</si>
  <si>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</si>
  <si>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</si>
  <si>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</si>
  <si>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</si>
  <si>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</si>
  <si>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</si>
  <si>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</si>
  <si>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</si>
  <si>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</si>
  <si>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</si>
  <si>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</si>
  <si>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</si>
  <si>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</si>
  <si>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</si>
  <si>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</si>
  <si>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</si>
  <si>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</si>
  <si>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</si>
  <si>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</si>
  <si>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</si>
  <si>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</si>
  <si>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</si>
  <si>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</si>
  <si>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</si>
  <si>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</si>
  <si>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</si>
  <si>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</si>
  <si>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</si>
  <si>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</si>
  <si>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</si>
  <si>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</si>
  <si>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</si>
  <si>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</si>
  <si>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</si>
  <si>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</si>
  <si>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</si>
  <si>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</si>
  <si>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</si>
  <si>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</si>
  <si>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</si>
  <si>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</si>
  <si>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</si>
  <si>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</si>
  <si>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</si>
  <si>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</si>
  <si>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</si>
  <si>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</si>
  <si>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</si>
  <si>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</si>
  <si>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</si>
  <si>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</si>
  <si>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</si>
  <si>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</si>
  <si>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</si>
  <si>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</si>
  <si>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</si>
  <si>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</si>
  <si>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</si>
  <si>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</si>
  <si>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</si>
  <si>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</si>
  <si>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</si>
  <si>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</si>
  <si>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</si>
  <si>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</si>
  <si>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</si>
  <si>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</si>
  <si>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</si>
  <si>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</si>
  <si>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</si>
  <si>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</si>
  <si>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</si>
  <si>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</si>
  <si>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</si>
  <si>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</si>
  <si>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</si>
  <si>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</si>
  <si>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</si>
  <si>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</si>
  <si>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</si>
  <si>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</si>
  <si>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</si>
  <si>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</si>
  <si>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</si>
  <si>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</si>
  <si>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</si>
  <si>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</si>
  <si>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</si>
  <si>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</si>
  <si>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</si>
  <si>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</si>
  <si>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</si>
  <si>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</si>
  <si>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</si>
  <si>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</si>
  <si>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</si>
  <si>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</si>
  <si>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</si>
  <si>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</si>
  <si>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</si>
  <si>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</si>
  <si>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</si>
  <si>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</si>
  <si>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</si>
  <si>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</si>
  <si>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</si>
  <si>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</si>
  <si>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</si>
  <si>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</si>
  <si>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</si>
  <si>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</si>
  <si>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</si>
  <si>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</si>
  <si>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</si>
  <si>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</si>
  <si>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</si>
  <si>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</si>
  <si>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</si>
  <si>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</si>
  <si>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</si>
  <si>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</si>
  <si>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</si>
  <si>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</si>
  <si>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</si>
  <si>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</si>
  <si>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</si>
  <si>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</si>
  <si>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</si>
  <si>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</si>
  <si>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</si>
  <si>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</si>
  <si>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</si>
  <si>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</si>
  <si>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</si>
  <si>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</si>
  <si>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</si>
  <si>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</si>
  <si>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</si>
  <si>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</si>
  <si>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</si>
  <si>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</si>
  <si>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</si>
  <si>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</si>
  <si>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</si>
  <si>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</si>
  <si>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</si>
  <si>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</si>
  <si>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</si>
  <si>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</si>
  <si>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</si>
  <si>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</si>
  <si>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</si>
  <si>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</si>
  <si>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</si>
  <si>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</si>
  <si>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</si>
  <si>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</si>
  <si>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</si>
  <si>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</si>
  <si>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</si>
  <si>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</si>
  <si>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</si>
  <si>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</si>
  <si>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</si>
  <si>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</si>
  <si>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</si>
  <si>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</si>
  <si>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</si>
  <si>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</si>
  <si>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</si>
  <si>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</si>
  <si>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</si>
  <si>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</si>
  <si>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</si>
  <si>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</si>
  <si>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</si>
  <si>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</si>
  <si>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</si>
  <si>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</si>
  <si>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</si>
  <si>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</si>
  <si>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</si>
  <si>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</si>
  <si>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</si>
  <si>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</si>
  <si>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</si>
  <si>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</si>
  <si>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</si>
  <si>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</si>
  <si>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</si>
  <si>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</si>
  <si>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</si>
  <si>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</si>
  <si>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</si>
  <si>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</si>
  <si>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</si>
  <si>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</si>
  <si>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</si>
  <si>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</si>
  <si>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</si>
  <si>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</si>
  <si>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</si>
  <si>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</si>
  <si>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</si>
  <si>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</si>
  <si>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</si>
  <si>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</si>
  <si>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</si>
  <si>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</si>
  <si>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</si>
  <si>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</si>
  <si>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</si>
  <si>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</si>
  <si>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</si>
  <si>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</si>
  <si>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</si>
  <si>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</si>
  <si>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</si>
  <si>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</si>
  <si>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</si>
  <si>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</si>
  <si>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</si>
  <si>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</si>
  <si>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</si>
  <si>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</si>
  <si>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</si>
  <si>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</si>
  <si>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</si>
  <si>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</si>
  <si>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</si>
  <si>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</si>
  <si>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</si>
  <si>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</si>
  <si>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</si>
  <si>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</si>
  <si>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</si>
  <si>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</si>
  <si>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</si>
  <si>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</si>
  <si>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</si>
  <si>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</si>
  <si>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</si>
  <si>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</si>
  <si>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</si>
  <si>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</si>
  <si>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</si>
  <si>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</si>
  <si>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</si>
  <si>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</si>
  <si>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</si>
  <si>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</si>
  <si>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</si>
  <si>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</si>
  <si>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</si>
  <si>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</si>
  <si>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</si>
  <si>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</si>
  <si>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</si>
  <si>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</si>
  <si>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</si>
  <si>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</si>
  <si>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</si>
  <si>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</si>
  <si>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</si>
  <si>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</si>
  <si>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</si>
  <si>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</si>
  <si>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</si>
  <si>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</si>
  <si>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</si>
  <si>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</si>
  <si>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</si>
  <si>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</si>
  <si>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</si>
  <si>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</si>
  <si>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</si>
  <si>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</si>
  <si>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</si>
  <si>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</si>
  <si>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</si>
  <si>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</si>
  <si>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</si>
  <si>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</si>
  <si>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</si>
  <si>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</si>
  <si>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</si>
  <si>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</si>
  <si>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</si>
  <si>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</si>
  <si>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</si>
  <si>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</si>
  <si>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</si>
  <si>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</si>
  <si>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</si>
  <si>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</si>
  <si>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</si>
  <si>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</si>
  <si>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</si>
  <si>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</si>
  <si>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</si>
  <si>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</si>
  <si>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</si>
  <si>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</si>
  <si>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</si>
  <si>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</si>
  <si>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</si>
  <si>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</si>
  <si>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</si>
  <si>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</si>
  <si>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</si>
  <si>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</si>
  <si>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</si>
  <si>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</si>
  <si>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</si>
  <si>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</si>
  <si>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</si>
  <si>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</si>
  <si>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</si>
  <si>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</si>
  <si>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</si>
  <si>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</si>
  <si>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</si>
  <si>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</si>
  <si>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</si>
  <si>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</si>
  <si>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</si>
  <si>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</si>
  <si>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</si>
  <si>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</si>
  <si>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</si>
  <si>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</si>
  <si>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</si>
  <si>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</si>
  <si>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</si>
  <si>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</si>
  <si>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</si>
  <si>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</si>
  <si>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</si>
  <si>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</si>
  <si>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</si>
  <si>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</si>
  <si>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</si>
  <si>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</si>
  <si>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</si>
  <si>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</si>
  <si>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</si>
  <si>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</si>
  <si>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</si>
  <si>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</si>
  <si>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</si>
  <si>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</si>
  <si>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</si>
  <si>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</si>
  <si>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</si>
  <si>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</si>
  <si>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</si>
  <si>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</si>
  <si>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</si>
  <si>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</si>
  <si>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</si>
  <si>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</si>
  <si>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</si>
  <si>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</si>
  <si>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</si>
  <si>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</si>
  <si>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</si>
  <si>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</si>
  <si>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</si>
  <si>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</si>
  <si>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</si>
  <si>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</si>
  <si>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</si>
  <si>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</si>
  <si>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</si>
  <si>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</si>
  <si>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</si>
  <si>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</si>
  <si>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</si>
  <si>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</si>
  <si>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</si>
  <si>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</si>
  <si>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</si>
  <si>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</si>
  <si>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</si>
  <si>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</si>
  <si>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</si>
  <si>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</si>
  <si>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</si>
  <si>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</si>
  <si>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</si>
  <si>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</si>
  <si>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</si>
  <si>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</si>
  <si>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</si>
  <si>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</si>
  <si>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</si>
  <si>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</si>
  <si>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</si>
  <si>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</si>
  <si>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</si>
  <si>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</si>
  <si>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</si>
  <si>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</si>
  <si>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</si>
  <si>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</si>
  <si>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</si>
  <si>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</si>
  <si>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</si>
  <si>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</si>
  <si>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</si>
  <si>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</si>
  <si>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</si>
  <si>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</si>
  <si>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</si>
  <si>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</si>
  <si>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</si>
  <si>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</si>
  <si>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</si>
  <si>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</si>
  <si>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</si>
  <si>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</si>
  <si>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</si>
  <si>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</si>
  <si>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</si>
  <si>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</si>
  <si>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</si>
  <si>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</si>
  <si>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</si>
  <si>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</si>
  <si>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</si>
  <si>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</si>
  <si>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</si>
  <si>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</si>
  <si>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</si>
  <si>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</si>
  <si>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</si>
  <si>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</si>
  <si>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</si>
  <si>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</si>
  <si>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</si>
  <si>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</si>
  <si>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</si>
  <si>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</si>
  <si>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</si>
  <si>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</si>
  <si>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</si>
  <si>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</si>
  <si>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</si>
  <si>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</si>
  <si>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</si>
  <si>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</si>
  <si>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</si>
  <si>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</si>
  <si>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</si>
  <si>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</si>
  <si>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</si>
  <si>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</si>
  <si>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</si>
  <si>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</si>
  <si>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</si>
  <si>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</si>
  <si>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</si>
  <si>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</si>
  <si>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</si>
  <si>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</si>
  <si>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</si>
  <si>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</si>
  <si>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</si>
  <si>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</si>
  <si>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</si>
  <si>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</si>
  <si>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</si>
  <si>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</si>
  <si>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</si>
  <si>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</si>
  <si>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</si>
  <si>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</si>
  <si>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</si>
  <si>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</si>
  <si>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</si>
  <si>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</si>
  <si>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</si>
  <si>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</si>
  <si>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</si>
  <si>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</si>
  <si>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</si>
  <si>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</si>
  <si>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</si>
  <si>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</si>
  <si>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</si>
  <si>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</si>
  <si>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</si>
  <si>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</si>
  <si>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</si>
  <si>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</si>
  <si>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</si>
  <si>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</si>
  <si>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</si>
  <si>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</si>
  <si>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</si>
  <si>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</si>
  <si>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</si>
  <si>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</si>
  <si>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</si>
  <si>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</si>
  <si>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</si>
  <si>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</si>
  <si>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</si>
  <si>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</si>
  <si>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</si>
  <si>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</si>
  <si>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</si>
  <si>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</si>
  <si>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</si>
  <si>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</si>
  <si>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</si>
  <si>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</si>
  <si>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</si>
  <si>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</si>
  <si>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</si>
  <si>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</si>
  <si>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</si>
  <si>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</si>
  <si>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</si>
  <si>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</si>
  <si>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</si>
  <si>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</si>
  <si>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</si>
  <si>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</si>
  <si>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</si>
  <si>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</si>
  <si>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</si>
  <si>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</si>
  <si>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</si>
  <si>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</si>
  <si>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</si>
  <si>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</si>
  <si>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</si>
  <si>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</si>
  <si>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</si>
  <si>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</si>
  <si>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</si>
  <si>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</si>
  <si>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</si>
  <si>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</si>
  <si>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</si>
  <si>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</si>
  <si>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</si>
  <si>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</si>
  <si>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</si>
  <si>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</si>
  <si>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</si>
  <si>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</si>
  <si>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</si>
  <si>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</si>
  <si>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</si>
  <si>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</si>
  <si>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</si>
  <si>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</si>
  <si>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</si>
  <si>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</si>
  <si>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</si>
  <si>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</si>
  <si>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</si>
  <si>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</si>
  <si>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</si>
  <si>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</si>
  <si>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</si>
  <si>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</si>
  <si>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</si>
  <si>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</si>
  <si>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</si>
  <si>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</si>
  <si>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</si>
  <si>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</si>
  <si>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</si>
  <si>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</si>
  <si>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</si>
  <si>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</si>
  <si>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</si>
  <si>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</si>
  <si>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</si>
  <si>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</si>
  <si>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</si>
  <si>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</si>
  <si>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</si>
  <si>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</si>
  <si>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</si>
  <si>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</si>
  <si>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</si>
  <si>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</si>
  <si>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</si>
  <si>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</si>
  <si>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</si>
  <si>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</si>
  <si>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</si>
  <si>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</si>
  <si>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</si>
  <si>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</si>
  <si>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</si>
  <si>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</si>
  <si>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</si>
  <si>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</si>
  <si>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</si>
  <si>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</si>
  <si>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</si>
  <si>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</si>
  <si>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</si>
  <si>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</si>
  <si>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</si>
  <si>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</si>
  <si>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</si>
  <si>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</si>
  <si>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</si>
  <si>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</si>
  <si>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</si>
  <si>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</si>
  <si>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</si>
  <si>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</si>
  <si>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</si>
  <si>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</si>
  <si>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</si>
  <si>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</si>
  <si>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</si>
  <si>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</si>
  <si>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</si>
  <si>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</si>
  <si>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</si>
  <si>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</si>
  <si>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</si>
  <si>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</si>
  <si>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</si>
  <si>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</si>
  <si>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</si>
  <si>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</si>
  <si>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</si>
  <si>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</si>
  <si>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</si>
  <si>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</si>
  <si>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</si>
  <si>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</si>
  <si>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</si>
  <si>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</si>
  <si>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</si>
  <si>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</si>
  <si>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</si>
  <si>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</si>
  <si>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</si>
  <si>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</si>
  <si>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</si>
  <si>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</si>
  <si>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</si>
  <si>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</si>
  <si>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</si>
  <si>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</si>
  <si>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</si>
  <si>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</si>
  <si>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</si>
  <si>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</si>
  <si>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</si>
  <si>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</si>
  <si>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</si>
  <si>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</si>
  <si>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</si>
  <si>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</si>
  <si>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</si>
  <si>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</si>
  <si>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</si>
  <si>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</si>
  <si>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</si>
  <si>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</si>
  <si>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</si>
  <si>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</si>
  <si>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</si>
  <si>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</si>
  <si>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</si>
  <si>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</si>
  <si>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</si>
  <si>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</si>
  <si>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</si>
  <si>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</si>
  <si>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</si>
  <si>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</si>
  <si>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</si>
  <si>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</si>
  <si>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</si>
  <si>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</si>
  <si>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</si>
  <si>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</si>
  <si>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</si>
  <si>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</si>
  <si>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</si>
  <si>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</si>
  <si>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</si>
  <si>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</si>
  <si>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</si>
  <si>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</si>
  <si>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</si>
  <si>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</si>
  <si>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</si>
  <si>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</si>
  <si>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</si>
  <si>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</si>
  <si>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</si>
  <si>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</si>
  <si>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</si>
  <si>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</si>
  <si>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</si>
  <si>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</si>
  <si>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</si>
  <si>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</si>
  <si>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</si>
  <si>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</si>
  <si>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</si>
  <si>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</si>
  <si>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</si>
  <si>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</si>
  <si>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</si>
  <si>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</si>
  <si>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</si>
  <si>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</si>
  <si>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</si>
  <si>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</si>
  <si>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</si>
  <si>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</si>
  <si>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</si>
  <si>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</si>
  <si>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</si>
  <si>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</si>
  <si>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</si>
  <si>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</si>
  <si>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</si>
  <si>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</si>
  <si>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</si>
  <si>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</si>
  <si>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</si>
  <si>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</si>
  <si>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</si>
  <si>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</si>
  <si>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</si>
  <si>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</si>
  <si>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</si>
  <si>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</si>
  <si>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</si>
  <si>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</si>
  <si>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</si>
  <si>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</si>
  <si>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</si>
  <si>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</si>
  <si>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</si>
  <si>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</si>
  <si>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</si>
  <si>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</si>
  <si>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</si>
  <si>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</si>
  <si>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</si>
  <si>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</si>
  <si>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</si>
  <si>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</si>
  <si>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</si>
  <si>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</si>
  <si>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</si>
  <si>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</si>
  <si>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</si>
  <si>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</si>
  <si>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</si>
  <si>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</si>
  <si>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</si>
  <si>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</si>
  <si>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</si>
  <si>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</si>
  <si>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</si>
  <si>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</si>
  <si>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</si>
  <si>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</si>
  <si>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</si>
  <si>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</si>
  <si>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</si>
  <si>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</si>
  <si>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</si>
  <si>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</si>
  <si>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</si>
  <si>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</si>
  <si>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</si>
  <si>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</si>
  <si>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</si>
  <si>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</si>
  <si>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</si>
  <si>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</si>
  <si>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</si>
  <si>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</si>
  <si>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</si>
  <si>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</si>
  <si>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</si>
  <si>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</si>
  <si>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</si>
  <si>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</si>
  <si>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</si>
  <si>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</si>
  <si>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</si>
  <si>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</si>
  <si>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</si>
  <si>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</si>
  <si>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</si>
  <si>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</si>
  <si>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</si>
  <si>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</si>
  <si>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</si>
  <si>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</si>
  <si>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</si>
  <si>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</si>
  <si>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</si>
  <si>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</si>
  <si>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</si>
  <si>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</si>
  <si>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</si>
  <si>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</si>
  <si>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</si>
  <si>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</si>
  <si>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</si>
  <si>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</si>
  <si>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</si>
  <si>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</si>
  <si>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</si>
  <si>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</si>
  <si>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</si>
  <si>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</si>
  <si>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</si>
  <si>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</si>
  <si>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</si>
  <si>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</si>
  <si>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</si>
  <si>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</si>
  <si>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</si>
  <si>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</si>
  <si>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</si>
  <si>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</si>
  <si>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</si>
  <si>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</si>
  <si>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</si>
  <si>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</si>
  <si>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</si>
  <si>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</si>
  <si>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</si>
  <si>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</si>
  <si>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</si>
  <si>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</si>
  <si>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</si>
  <si>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</si>
  <si>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</si>
  <si>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</si>
  <si>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</si>
  <si>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</si>
  <si>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</si>
  <si>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</si>
  <si>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</si>
  <si>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</si>
  <si>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</si>
  <si>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</si>
  <si>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</si>
  <si>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</si>
  <si>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</si>
  <si>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</si>
  <si>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</si>
  <si>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</si>
  <si>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</si>
  <si>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</si>
  <si>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</si>
  <si>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</si>
  <si>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</si>
  <si>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</si>
  <si>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</si>
  <si>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</si>
  <si>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</si>
  <si>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</si>
  <si>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</si>
  <si>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</si>
  <si>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</si>
  <si>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</si>
  <si>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</si>
  <si>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</si>
  <si>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</si>
  <si>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</si>
  <si>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</si>
  <si>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</si>
  <si>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</si>
  <si>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</si>
  <si>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</si>
  <si>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</si>
  <si>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</si>
  <si>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</si>
  <si>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</si>
  <si>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</si>
  <si>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</si>
  <si>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</si>
  <si>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</si>
  <si>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</si>
  <si>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</si>
  <si>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</si>
  <si>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</si>
  <si>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</si>
  <si>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</si>
  <si>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</si>
  <si>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</si>
  <si>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</si>
  <si>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</si>
  <si>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</si>
  <si>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</si>
  <si>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</si>
  <si>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</si>
  <si>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</si>
  <si>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</si>
  <si>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</si>
  <si>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</si>
  <si>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</si>
  <si>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</si>
  <si>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</si>
  <si>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</si>
  <si>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</si>
  <si>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</si>
  <si>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</si>
  <si>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</si>
  <si>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</si>
  <si>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</si>
  <si>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</si>
  <si>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</si>
  <si>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</si>
  <si>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</si>
  <si>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</si>
  <si>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</si>
  <si>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</si>
  <si>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</si>
  <si>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</si>
  <si>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</si>
  <si>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</si>
  <si>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</si>
  <si>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</si>
  <si>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</si>
  <si>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</si>
  <si>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</si>
  <si>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</si>
  <si>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</si>
  <si>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</si>
  <si>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</si>
  <si>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</si>
  <si>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</si>
  <si>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</si>
  <si>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</si>
  <si>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</si>
  <si>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</si>
  <si>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</si>
  <si>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</si>
  <si>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</si>
  <si>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</si>
  <si>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</si>
  <si>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</si>
  <si>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</si>
  <si>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</si>
  <si>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</si>
  <si>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</si>
  <si>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</si>
  <si>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</si>
  <si>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</si>
  <si>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</si>
  <si>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</si>
  <si>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</si>
  <si>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</si>
  <si>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</si>
  <si>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</si>
  <si>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</si>
  <si>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</si>
  <si>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</si>
  <si>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</si>
  <si>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</si>
  <si>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</si>
  <si>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</si>
  <si>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</si>
  <si>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</si>
  <si>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</si>
  <si>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</si>
  <si>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</si>
  <si>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</si>
  <si>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</si>
  <si>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</si>
  <si>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</si>
  <si>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</si>
  <si>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</si>
  <si>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</si>
  <si>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</si>
  <si>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</si>
  <si>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</si>
  <si>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</si>
  <si>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</si>
  <si>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</si>
  <si>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</si>
  <si>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</si>
  <si>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</si>
  <si>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</si>
  <si>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</si>
  <si>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</si>
  <si>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</si>
  <si>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</si>
  <si>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</si>
  <si>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</si>
  <si>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</si>
  <si>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</si>
  <si>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</si>
  <si>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</si>
  <si>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</si>
  <si>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</si>
  <si>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</si>
  <si>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</si>
  <si>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</si>
  <si>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</si>
  <si>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</si>
  <si>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</si>
  <si>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</si>
  <si>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</si>
  <si>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</si>
  <si>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</si>
  <si>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</si>
  <si>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</si>
  <si>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</si>
  <si>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</si>
  <si>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</si>
  <si>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</si>
  <si>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</si>
  <si>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</si>
  <si>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</si>
  <si>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</si>
  <si>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</si>
  <si>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</si>
  <si>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</si>
  <si>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</si>
  <si>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</si>
  <si>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</si>
  <si>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</si>
  <si>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</si>
  <si>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</si>
  <si>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</si>
  <si>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</si>
  <si>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</si>
  <si>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</si>
  <si>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</si>
  <si>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</si>
  <si>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</si>
  <si>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</si>
  <si>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</si>
  <si>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</si>
  <si>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</si>
  <si>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</si>
  <si>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</si>
  <si>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</si>
  <si>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</si>
  <si>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</si>
  <si>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</si>
  <si>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</si>
  <si>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</si>
  <si>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</si>
  <si>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</si>
  <si>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</si>
  <si>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</si>
  <si>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</si>
  <si>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</si>
  <si>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</si>
  <si>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</si>
  <si>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</si>
  <si>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</si>
  <si>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</si>
  <si>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</si>
  <si>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</si>
  <si>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</si>
  <si>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</si>
  <si>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</si>
  <si>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</si>
  <si>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</si>
  <si>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</si>
  <si>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</si>
  <si>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</si>
  <si>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</si>
  <si>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</si>
  <si>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</si>
  <si>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</si>
  <si>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</si>
  <si>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</si>
  <si>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</si>
  <si>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</si>
  <si>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</si>
  <si>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</si>
  <si>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</si>
  <si>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</si>
  <si>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</si>
  <si>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</si>
  <si>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</si>
  <si>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</si>
  <si>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</si>
  <si>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</si>
  <si>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</si>
  <si>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</si>
  <si>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</si>
  <si>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</si>
  <si>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</si>
  <si>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</si>
  <si>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</si>
  <si>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</si>
  <si>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</si>
  <si>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</si>
  <si>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</si>
  <si>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</si>
  <si>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</si>
  <si>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</si>
  <si>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</si>
  <si>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</si>
  <si>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</si>
  <si>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</si>
  <si>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</si>
  <si>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</si>
  <si>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</si>
  <si>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</si>
  <si>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</si>
  <si>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</si>
  <si>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</si>
  <si>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</si>
  <si>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</si>
  <si>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</si>
  <si>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</si>
  <si>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</si>
  <si>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</si>
  <si>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</si>
  <si>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</si>
  <si>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</si>
  <si>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</si>
  <si>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</si>
  <si>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</si>
  <si>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</si>
  <si>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</si>
  <si>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</si>
  <si>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</si>
  <si>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</si>
  <si>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</si>
  <si>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</si>
  <si>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</si>
  <si>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</si>
  <si>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</si>
  <si>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</si>
  <si>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</si>
  <si>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</si>
  <si>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</si>
  <si>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</si>
  <si>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</si>
  <si>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</si>
  <si>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</si>
  <si>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</si>
  <si>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</si>
  <si>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</si>
  <si>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</si>
  <si>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</si>
  <si>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</si>
  <si>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</si>
  <si>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</si>
  <si>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</si>
  <si>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</si>
  <si>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</si>
  <si>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</si>
  <si>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</si>
  <si>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</si>
  <si>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</si>
  <si>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</si>
  <si>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</si>
  <si>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</si>
  <si>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</si>
  <si>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</si>
  <si>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</si>
  <si>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</si>
  <si>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</si>
  <si>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</si>
  <si>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</si>
  <si>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</si>
  <si>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</si>
  <si>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</si>
  <si>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</si>
  <si>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</si>
  <si>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</si>
  <si>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</si>
  <si>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</si>
  <si>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</si>
  <si>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</si>
  <si>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</si>
  <si>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</si>
  <si>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</si>
  <si>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</si>
  <si>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</si>
  <si>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</si>
  <si>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</si>
  <si>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</si>
  <si>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</si>
  <si>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</si>
  <si>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</si>
  <si>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</si>
  <si>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</si>
  <si>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</si>
  <si>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</si>
  <si>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</si>
  <si>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</si>
  <si>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</si>
  <si>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</si>
  <si>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</si>
  <si>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</si>
  <si>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</si>
  <si>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</si>
  <si>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</si>
  <si>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</si>
  <si>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</si>
  <si>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</si>
  <si>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</si>
  <si>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</si>
  <si>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</si>
  <si>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</si>
  <si>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</si>
  <si>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</si>
  <si>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</si>
  <si>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</si>
  <si>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</si>
  <si>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</si>
  <si>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</si>
  <si>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</si>
  <si>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</si>
  <si>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</si>
  <si>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</si>
  <si>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</si>
  <si>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</si>
  <si>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</si>
  <si>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</si>
  <si>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</si>
  <si>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</si>
  <si>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</si>
  <si>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</si>
  <si>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</si>
  <si>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</si>
  <si>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</si>
  <si>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</si>
  <si>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</si>
  <si>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</si>
  <si>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</si>
  <si>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</si>
  <si>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</si>
  <si>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</si>
  <si>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</si>
  <si>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</si>
  <si>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</si>
  <si>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</si>
  <si>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</si>
  <si>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</si>
  <si>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</si>
  <si>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</si>
  <si>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</si>
  <si>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</si>
  <si>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</si>
  <si>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</si>
  <si>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</si>
  <si>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</si>
  <si>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</si>
  <si>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</si>
  <si>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</si>
  <si>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</si>
  <si>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</si>
  <si>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</si>
  <si>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</si>
  <si>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</si>
  <si>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</si>
  <si>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</si>
  <si>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</si>
  <si>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</si>
  <si>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</si>
  <si>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</si>
  <si>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</si>
  <si>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</si>
  <si>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</si>
  <si>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</si>
  <si>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</si>
  <si>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</si>
  <si>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</si>
  <si>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</si>
  <si>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</si>
  <si>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</si>
  <si>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</si>
  <si>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</si>
  <si>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</si>
  <si>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</si>
  <si>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</si>
  <si>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</si>
  <si>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</si>
  <si>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</si>
  <si>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</si>
  <si>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</si>
  <si>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</si>
  <si>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</si>
  <si>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</si>
  <si>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</si>
  <si>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</si>
  <si>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</si>
  <si>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</si>
  <si>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</si>
  <si>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</si>
  <si>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</si>
  <si>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</si>
  <si>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</si>
  <si>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</si>
  <si>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</si>
  <si>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</si>
  <si>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</si>
  <si>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</si>
  <si>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</si>
  <si>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</si>
  <si>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</si>
  <si>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</si>
  <si>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</si>
  <si>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</si>
  <si>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</si>
  <si>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</si>
  <si>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</si>
  <si>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</si>
  <si>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</si>
  <si>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</si>
  <si>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</si>
  <si>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</si>
  <si>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</si>
  <si>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</si>
  <si>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</si>
  <si>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</si>
  <si>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</si>
  <si>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</si>
  <si>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</si>
  <si>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</si>
  <si>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</si>
  <si>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</si>
  <si>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</si>
  <si>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</si>
  <si>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</si>
  <si>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</si>
  <si>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</si>
  <si>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</si>
  <si>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</si>
  <si>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</si>
  <si>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</si>
  <si>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</si>
  <si>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</si>
  <si>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</si>
  <si>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</si>
  <si>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</si>
  <si>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</si>
  <si>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</si>
  <si>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</si>
  <si>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</si>
  <si>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</si>
  <si>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</si>
  <si>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</si>
  <si>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</si>
  <si>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</si>
  <si>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</si>
  <si>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</si>
  <si>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</si>
  <si>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</si>
  <si>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</si>
  <si>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</si>
  <si>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</si>
  <si>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</si>
  <si>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</si>
  <si>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</si>
  <si>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</si>
  <si>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</si>
  <si>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</si>
  <si>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</si>
  <si>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</si>
  <si>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</si>
  <si>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</si>
  <si>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</si>
  <si>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</si>
  <si>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</si>
  <si>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</si>
  <si>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</si>
  <si>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</si>
  <si>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</si>
  <si>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</si>
  <si>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</si>
  <si>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</si>
  <si>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</si>
  <si>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</si>
  <si>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</si>
  <si>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</si>
  <si>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</si>
  <si>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</si>
  <si>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</si>
  <si>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</si>
  <si>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</si>
  <si>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</si>
  <si>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</si>
  <si>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</si>
  <si>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</si>
  <si>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</si>
  <si>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</si>
  <si>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</si>
  <si>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</si>
  <si>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</si>
  <si>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</si>
  <si>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</si>
  <si>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</si>
  <si>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</si>
  <si>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</si>
  <si>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</si>
  <si>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</si>
  <si>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</si>
  <si>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</si>
  <si>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</si>
  <si>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</si>
  <si>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</si>
  <si>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</si>
  <si>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</si>
  <si>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</si>
  <si>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</si>
  <si>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</si>
  <si>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</si>
  <si>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</si>
  <si>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</si>
  <si>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</si>
  <si>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</si>
  <si>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</si>
  <si>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</si>
  <si>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</si>
  <si>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</si>
  <si>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</si>
  <si>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</si>
  <si>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</si>
  <si>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</si>
  <si>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</si>
  <si>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</si>
  <si>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</si>
  <si>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</si>
  <si>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</si>
  <si>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</si>
  <si>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</si>
  <si>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</si>
  <si>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</si>
  <si>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</si>
  <si>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</si>
  <si>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</si>
  <si>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</si>
  <si>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</si>
  <si>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</si>
  <si>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</si>
  <si>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</si>
  <si>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</si>
  <si>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</si>
  <si>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</si>
  <si>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</si>
  <si>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</si>
  <si>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</si>
  <si>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</si>
  <si>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</si>
  <si>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</si>
  <si>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</si>
  <si>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</si>
  <si>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</si>
  <si>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</si>
  <si>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</si>
  <si>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</si>
  <si>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</si>
  <si>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</si>
  <si>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</si>
  <si>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</si>
  <si>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</si>
  <si>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</si>
  <si>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</si>
  <si>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</si>
  <si>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</si>
  <si>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</si>
  <si>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</si>
  <si>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</si>
  <si>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</si>
  <si>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</si>
  <si>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</si>
  <si>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</si>
  <si>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</si>
  <si>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</si>
  <si>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</si>
  <si>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</si>
  <si>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</si>
  <si>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</si>
  <si>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</si>
  <si>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</si>
  <si>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</si>
  <si>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</si>
  <si>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</si>
  <si>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</si>
  <si>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</si>
  <si>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</si>
  <si>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</si>
  <si>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</si>
  <si>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</si>
  <si>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</si>
  <si>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</si>
  <si>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</si>
  <si>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</si>
  <si>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</si>
  <si>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</si>
  <si>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</si>
  <si>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</si>
  <si>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</si>
  <si>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</si>
  <si>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</si>
  <si>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</si>
  <si>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</si>
  <si>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</si>
  <si>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</si>
  <si>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</si>
  <si>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</si>
  <si>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</si>
  <si>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</si>
  <si>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</si>
  <si>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</si>
  <si>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</si>
  <si>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</si>
  <si>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</si>
  <si>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</si>
  <si>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</si>
  <si>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</si>
  <si>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</si>
  <si>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</si>
  <si>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</si>
  <si>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</si>
  <si>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</si>
  <si>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</si>
  <si>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</si>
  <si>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</si>
  <si>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</si>
  <si>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</si>
  <si>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</si>
  <si>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</si>
  <si>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</si>
  <si>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</si>
  <si>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</si>
  <si>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</si>
  <si>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</si>
  <si>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</si>
  <si>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</si>
  <si>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</si>
  <si>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</si>
  <si>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</si>
  <si>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</si>
  <si>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</si>
  <si>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</si>
  <si>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</si>
  <si>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</si>
  <si>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</si>
  <si>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</si>
  <si>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</si>
  <si>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</si>
  <si>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</si>
  <si>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</si>
  <si>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</si>
  <si>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</si>
  <si>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</si>
  <si>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</si>
  <si>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</si>
  <si>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</si>
  <si>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</si>
  <si>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</si>
  <si>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</si>
  <si>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</si>
  <si>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</si>
  <si>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</si>
  <si>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</si>
  <si>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</si>
  <si>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</si>
  <si>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</si>
  <si>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</si>
  <si>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</si>
  <si>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</si>
  <si>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</si>
  <si>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</si>
  <si>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</si>
  <si>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</si>
  <si>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</si>
  <si>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</si>
  <si>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</si>
  <si>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</si>
  <si>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</si>
  <si>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</si>
  <si>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</si>
  <si>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</si>
  <si>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</si>
  <si>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</si>
  <si>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</si>
  <si>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</si>
  <si>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</si>
  <si>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</si>
  <si>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</si>
  <si>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</si>
  <si>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</si>
  <si>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</si>
  <si>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</si>
  <si>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</si>
  <si>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</si>
  <si>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</si>
  <si>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</si>
  <si>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</si>
  <si>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</si>
  <si>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</si>
  <si>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</si>
  <si>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</si>
  <si>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</si>
  <si>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</si>
  <si>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</si>
  <si>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</si>
  <si>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</si>
  <si>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</si>
  <si>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</si>
  <si>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</si>
  <si>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</si>
  <si>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</si>
  <si>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</si>
  <si>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</si>
  <si>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</si>
  <si>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</si>
  <si>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</si>
  <si>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</si>
  <si>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</si>
  <si>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</si>
  <si>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</si>
  <si>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</si>
  <si>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</si>
  <si>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</si>
  <si>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</si>
  <si>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</si>
  <si>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</si>
  <si>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</si>
  <si>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</si>
  <si>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</si>
  <si>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</si>
  <si>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</si>
  <si>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</si>
  <si>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</si>
  <si>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</si>
  <si>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</si>
  <si>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</si>
  <si>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</si>
  <si>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</si>
  <si>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</si>
  <si>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</si>
  <si>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</si>
  <si>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</si>
  <si>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</si>
  <si>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</si>
  <si>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</si>
  <si>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</si>
  <si>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</si>
  <si>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</si>
  <si>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</si>
  <si>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</si>
  <si>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</si>
  <si>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</si>
  <si>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</si>
  <si>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</si>
  <si>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</si>
  <si>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</si>
  <si>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</si>
  <si>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</si>
  <si>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</si>
  <si>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</si>
  <si>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</si>
  <si>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</si>
  <si>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</si>
  <si>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</si>
  <si>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</si>
  <si>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</si>
  <si>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</si>
  <si>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</si>
  <si>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</si>
  <si>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</si>
  <si>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</si>
  <si>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</si>
  <si>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</si>
  <si>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</si>
  <si>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</si>
  <si>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</si>
  <si>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</si>
  <si>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</si>
  <si>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</si>
  <si>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</si>
  <si>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</si>
  <si>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</si>
  <si>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</si>
  <si>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</si>
  <si>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</si>
  <si>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</si>
  <si>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</si>
  <si>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</si>
  <si>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</si>
  <si>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</si>
  <si>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</si>
  <si>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</si>
  <si>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</si>
  <si>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</si>
  <si>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</si>
  <si>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</si>
  <si>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</si>
  <si>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</si>
  <si>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</si>
  <si>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</si>
  <si>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</si>
  <si>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</si>
  <si>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</si>
  <si>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</si>
  <si>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</si>
  <si>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</si>
  <si>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</si>
  <si>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</si>
  <si>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</si>
  <si>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</si>
  <si>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</si>
  <si>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</si>
  <si>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</si>
  <si>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</si>
  <si>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</si>
  <si>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</si>
  <si>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</si>
  <si>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</si>
  <si>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</si>
  <si>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</si>
  <si>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</si>
  <si>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</si>
  <si>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</si>
  <si>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</si>
  <si>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</si>
  <si>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</si>
  <si>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</si>
  <si>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</si>
  <si>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</si>
  <si>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</si>
  <si>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</si>
  <si>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</si>
  <si>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</si>
  <si>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</si>
  <si>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</si>
  <si>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</si>
  <si>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</si>
  <si>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</si>
  <si>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</si>
  <si>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</si>
  <si>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</si>
  <si>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</si>
  <si>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</si>
  <si>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</si>
  <si>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</si>
  <si>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</si>
  <si>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</si>
  <si>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</si>
  <si>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</si>
  <si>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</si>
  <si>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</si>
  <si>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</si>
  <si>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</si>
  <si>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</si>
  <si>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</si>
  <si>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</si>
  <si>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</si>
  <si>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</si>
  <si>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</si>
  <si>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</si>
  <si>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</si>
  <si>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</si>
  <si>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</si>
  <si>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</si>
  <si>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</si>
  <si>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</si>
  <si>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</si>
  <si>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</si>
  <si>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</si>
  <si>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</si>
  <si>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</si>
  <si>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</si>
  <si>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</si>
  <si>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</si>
  <si>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</si>
  <si>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</si>
  <si>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</si>
  <si>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</si>
  <si>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</si>
  <si>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</si>
  <si>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</si>
  <si>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</si>
  <si>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</si>
  <si>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</si>
  <si>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</si>
  <si>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</si>
  <si>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</si>
  <si>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</si>
  <si>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</si>
  <si>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</si>
  <si>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</si>
  <si>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</si>
  <si>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</si>
  <si>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</si>
  <si>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</si>
  <si>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</si>
  <si>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</si>
  <si>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</si>
  <si>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</si>
  <si>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</si>
  <si>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</si>
  <si>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</si>
  <si>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</si>
  <si>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</si>
  <si>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</si>
  <si>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</si>
  <si>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</si>
  <si>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</si>
  <si>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</si>
  <si>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</si>
  <si>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</si>
  <si>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</si>
  <si>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</si>
  <si>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</si>
  <si>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</si>
  <si>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</si>
  <si>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</si>
  <si>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</si>
  <si>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</si>
  <si>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</si>
  <si>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</si>
  <si>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</si>
  <si>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</si>
  <si>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</si>
  <si>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</si>
  <si>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</si>
  <si>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</si>
  <si>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</si>
  <si>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</si>
  <si>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</si>
  <si>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</si>
  <si>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</si>
  <si>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</si>
  <si>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</si>
  <si>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</si>
  <si>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</si>
  <si>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</si>
  <si>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</si>
  <si>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</si>
  <si>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</si>
  <si>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</si>
  <si>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</si>
  <si>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</si>
  <si>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</si>
  <si>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</si>
  <si>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</si>
  <si>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</si>
  <si>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</si>
  <si>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</si>
  <si>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</si>
  <si>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</si>
  <si>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</si>
  <si>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</si>
  <si>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</si>
  <si>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</si>
  <si>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</si>
  <si>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</si>
  <si>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</si>
  <si>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</si>
  <si>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</si>
  <si>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</si>
  <si>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</si>
  <si>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</si>
  <si>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</si>
  <si>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</si>
  <si>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</si>
  <si>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</si>
  <si>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</si>
  <si>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</si>
  <si>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</si>
  <si>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</si>
  <si>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</si>
  <si>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</si>
  <si>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</si>
  <si>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</si>
  <si>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</si>
  <si>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</si>
  <si>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</si>
  <si>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</si>
  <si>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</si>
  <si>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</si>
  <si>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</si>
  <si>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</si>
  <si>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</si>
  <si>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</si>
  <si>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</si>
  <si>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</si>
  <si>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</si>
  <si>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</si>
  <si>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</si>
  <si>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</si>
  <si>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</si>
  <si>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</si>
  <si>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</si>
  <si>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</si>
  <si>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</si>
  <si>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</si>
  <si>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</si>
  <si>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</si>
  <si>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</si>
  <si>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</si>
  <si>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</si>
  <si>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</si>
  <si>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</si>
  <si>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</si>
  <si>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</si>
  <si>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</si>
  <si>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</si>
  <si>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</si>
  <si>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</si>
  <si>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</si>
  <si>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</si>
  <si>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</si>
  <si>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</si>
  <si>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</si>
  <si>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</si>
  <si>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</si>
  <si>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</si>
  <si>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</si>
  <si>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</si>
  <si>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</si>
  <si>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</si>
  <si>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</si>
  <si>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</si>
  <si>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</si>
  <si>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</si>
  <si>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</si>
  <si>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</si>
  <si>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</si>
  <si>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</si>
  <si>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</si>
  <si>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</si>
  <si>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</si>
  <si>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</si>
  <si>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</si>
  <si>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</si>
  <si>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</si>
  <si>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</si>
  <si>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</si>
  <si>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</si>
  <si>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</si>
  <si>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</si>
  <si>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</si>
  <si>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</si>
  <si>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</si>
  <si>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</si>
  <si>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</si>
  <si>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</si>
  <si>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</si>
  <si>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</si>
  <si>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</si>
  <si>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</si>
  <si>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</si>
  <si>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</si>
  <si>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</si>
  <si>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</si>
  <si>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</si>
  <si>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</si>
  <si>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</si>
  <si>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</si>
  <si>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</si>
  <si>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</si>
  <si>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</si>
  <si>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</si>
  <si>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</si>
  <si>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</si>
  <si>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</si>
  <si>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</si>
  <si>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</si>
  <si>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</si>
  <si>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</si>
  <si>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</si>
  <si>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</si>
  <si>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</si>
  <si>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</si>
  <si>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</si>
  <si>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</si>
  <si>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</si>
  <si>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</si>
  <si>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</si>
  <si>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</si>
  <si>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</si>
  <si>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</si>
  <si>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</si>
  <si>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</si>
  <si>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</si>
  <si>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</si>
  <si>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</si>
  <si>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</si>
  <si>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</si>
  <si>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</si>
  <si>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</si>
  <si>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</si>
  <si>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</si>
  <si>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</si>
  <si>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</si>
  <si>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</si>
  <si>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</si>
  <si>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</si>
  <si>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</si>
  <si>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</si>
  <si>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</si>
  <si>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</si>
  <si>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</si>
  <si>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</si>
  <si>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</si>
  <si>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</si>
  <si>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</si>
  <si>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</si>
  <si>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</si>
  <si>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</si>
  <si>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</si>
  <si>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</si>
  <si>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</si>
  <si>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</si>
  <si>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</si>
  <si>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</si>
  <si>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</si>
  <si>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</si>
  <si>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</si>
  <si>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</si>
  <si>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</si>
  <si>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</si>
  <si>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</si>
  <si>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</si>
  <si>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</si>
  <si>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</si>
  <si>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</si>
  <si>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</si>
  <si>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</si>
  <si>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</si>
  <si>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</si>
  <si>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</si>
  <si>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</si>
  <si>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</si>
  <si>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</si>
  <si>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</si>
  <si>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</si>
  <si>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</si>
  <si>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</si>
  <si>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</si>
  <si>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</si>
  <si>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</si>
  <si>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</si>
  <si>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</si>
  <si>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</si>
  <si>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</si>
  <si>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</si>
  <si>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</si>
  <si>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</si>
  <si>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</si>
  <si>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</si>
  <si>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</si>
  <si>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</si>
  <si>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</si>
  <si>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</si>
  <si>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</si>
  <si>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</si>
  <si>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</si>
  <si>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</si>
  <si>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</si>
  <si>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</si>
  <si>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</si>
  <si>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</si>
  <si>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</si>
  <si>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</si>
  <si>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</si>
  <si>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</si>
  <si>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</si>
  <si>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</si>
  <si>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</si>
  <si>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</si>
  <si>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</si>
  <si>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</si>
  <si>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</si>
  <si>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</si>
  <si>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</si>
  <si>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</si>
  <si>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</si>
  <si>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</si>
  <si>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</si>
  <si>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</si>
  <si>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</si>
  <si>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</si>
  <si>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</si>
  <si>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</si>
  <si>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</si>
  <si>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</si>
  <si>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</si>
  <si>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</si>
  <si>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</si>
  <si>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</si>
  <si>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</si>
  <si>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</si>
  <si>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</si>
  <si>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</si>
  <si>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</si>
  <si>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</si>
  <si>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</si>
  <si>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</si>
  <si>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</si>
  <si>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</si>
  <si>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</si>
  <si>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</si>
  <si>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</si>
  <si>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</si>
  <si>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</si>
  <si>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</si>
  <si>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</si>
  <si>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</si>
  <si>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</si>
  <si>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</si>
  <si>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</si>
  <si>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</si>
  <si>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</si>
  <si>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</si>
  <si>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</si>
  <si>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</si>
  <si>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</si>
  <si>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</si>
  <si>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</si>
  <si>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</si>
  <si>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</si>
  <si>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</si>
  <si>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</si>
  <si>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</si>
  <si>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</si>
  <si>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</si>
  <si>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</si>
  <si>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</si>
  <si>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</si>
  <si>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</si>
  <si>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</si>
  <si>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</si>
  <si>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</si>
  <si>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</si>
  <si>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</si>
  <si>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</si>
  <si>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</si>
  <si>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</si>
  <si>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</si>
  <si>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</si>
  <si>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</si>
  <si>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</si>
  <si>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</si>
  <si>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</si>
  <si>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</si>
  <si>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</si>
  <si>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</si>
  <si>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</si>
  <si>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</si>
  <si>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</si>
  <si>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</si>
  <si>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</si>
  <si>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</si>
  <si>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</si>
  <si>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</si>
  <si>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</si>
  <si>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</si>
  <si>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</si>
  <si>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</si>
  <si>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</si>
  <si>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</si>
  <si>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</si>
  <si>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</si>
  <si>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</si>
  <si>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</si>
  <si>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</si>
  <si>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</si>
  <si>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</si>
  <si>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</si>
  <si>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</si>
  <si>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</si>
  <si>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</si>
  <si>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</si>
  <si>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</si>
  <si>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</si>
  <si>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</si>
  <si>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</si>
  <si>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</si>
  <si>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</si>
  <si>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</si>
  <si>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</si>
  <si>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</si>
  <si>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</si>
  <si>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</si>
  <si>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</si>
  <si>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</si>
  <si>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</si>
  <si>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</si>
  <si>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</si>
  <si>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</si>
  <si>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</si>
  <si>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</si>
  <si>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</si>
  <si>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</si>
  <si>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</si>
  <si>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</si>
  <si>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</si>
  <si>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</si>
  <si>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</si>
  <si>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</si>
  <si>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</si>
  <si>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</si>
  <si>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</si>
  <si>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</si>
  <si>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</si>
  <si>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</si>
  <si>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</si>
  <si>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</si>
  <si>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</si>
  <si>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</si>
  <si>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</si>
  <si>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</si>
  <si>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</si>
  <si>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</si>
  <si>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</si>
  <si>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</si>
  <si>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</si>
  <si>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</si>
  <si>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</si>
  <si>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</si>
  <si>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</si>
  <si>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</si>
  <si>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</si>
  <si>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</si>
  <si>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</si>
  <si>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</si>
  <si>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</si>
  <si>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</si>
  <si>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</si>
  <si>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</si>
  <si>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</si>
  <si>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</si>
  <si>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</si>
  <si>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</si>
  <si>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</si>
  <si>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</si>
  <si>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</si>
  <si>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</si>
  <si>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</si>
  <si>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</si>
  <si>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</si>
  <si>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</si>
  <si>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</si>
  <si>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</si>
  <si>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</si>
  <si>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</si>
  <si>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</si>
  <si>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</si>
  <si>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</si>
  <si>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</si>
  <si>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</si>
  <si>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</si>
  <si>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</si>
  <si>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</si>
  <si>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</si>
  <si>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</si>
  <si>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</si>
  <si>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</si>
  <si>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</si>
  <si>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</si>
  <si>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</si>
  <si>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</si>
  <si>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</si>
  <si>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</si>
  <si>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</si>
  <si>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</si>
  <si>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</si>
  <si>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</si>
  <si>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</si>
  <si>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</si>
  <si>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</si>
  <si>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</si>
  <si>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</si>
  <si>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</si>
  <si>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</si>
  <si>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</si>
  <si>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</si>
  <si>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</si>
  <si>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</si>
  <si>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</si>
  <si>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</si>
  <si>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</si>
  <si>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</si>
  <si>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</si>
  <si>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</si>
  <si>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</si>
  <si>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</si>
  <si>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</si>
  <si>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</si>
  <si>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</si>
  <si>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</si>
  <si>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</si>
  <si>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</si>
  <si>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</si>
  <si>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</si>
  <si>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</si>
  <si>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</si>
  <si>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</si>
  <si>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</si>
  <si>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</si>
  <si>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</si>
  <si>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</si>
  <si>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</si>
  <si>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</si>
  <si>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</si>
  <si>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</si>
  <si>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</si>
  <si>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</si>
  <si>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</si>
  <si>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</si>
  <si>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</si>
  <si>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</si>
  <si>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</si>
  <si>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</si>
  <si>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</si>
  <si>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</si>
  <si>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</si>
  <si>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</si>
  <si>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</si>
  <si>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</si>
  <si>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</si>
  <si>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</si>
  <si>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</si>
  <si>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</si>
  <si>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</si>
  <si>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</si>
  <si>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</si>
  <si>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</si>
  <si>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</si>
  <si>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</si>
  <si>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</si>
  <si>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</si>
  <si>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</si>
  <si>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</si>
  <si>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</si>
  <si>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</si>
  <si>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</si>
  <si>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</si>
  <si>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</si>
  <si>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</si>
  <si>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</si>
  <si>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</si>
  <si>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</si>
  <si>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</si>
  <si>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</si>
  <si>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</si>
  <si>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</si>
  <si>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</si>
  <si>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</si>
  <si>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</si>
  <si>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</si>
  <si>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</si>
  <si>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</si>
  <si>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</si>
  <si>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</si>
  <si>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</si>
  <si>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</si>
  <si>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</si>
  <si>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</si>
  <si>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</si>
  <si>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</si>
  <si>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</si>
  <si>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</si>
  <si>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</si>
  <si>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</si>
  <si>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</si>
  <si>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</si>
  <si>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</si>
  <si>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</si>
  <si>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</si>
  <si>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</si>
  <si>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</si>
  <si>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</si>
  <si>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</si>
  <si>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</si>
  <si>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</si>
  <si>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</si>
  <si>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</si>
  <si>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</si>
  <si>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</si>
  <si>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</si>
  <si>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</si>
  <si>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</si>
  <si>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</si>
  <si>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</si>
  <si>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</si>
  <si>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</si>
  <si>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</si>
  <si>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</si>
  <si>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</si>
  <si>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</si>
  <si>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</si>
  <si>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</si>
  <si>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</si>
  <si>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</si>
  <si>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</si>
  <si>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</si>
  <si>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</si>
  <si>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</si>
  <si>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</si>
  <si>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</si>
  <si>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</si>
  <si>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</si>
  <si>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</si>
  <si>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</si>
  <si>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</si>
  <si>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</si>
  <si>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</si>
  <si>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</si>
  <si>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</si>
  <si>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</si>
  <si>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</si>
  <si>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</si>
  <si>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</si>
  <si>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</si>
  <si>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</si>
  <si>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</si>
  <si>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</si>
  <si>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</si>
  <si>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</si>
  <si>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</si>
  <si>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</si>
  <si>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</si>
  <si>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</si>
  <si>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</si>
  <si>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</si>
  <si>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</si>
  <si>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</si>
  <si>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</si>
  <si>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</si>
  <si>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</si>
  <si>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</si>
  <si>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</si>
  <si>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</si>
  <si>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</si>
  <si>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</si>
  <si>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</si>
  <si>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</si>
  <si>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</si>
  <si>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</si>
  <si>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</si>
  <si>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</si>
  <si>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</si>
  <si>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</si>
  <si>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</si>
  <si>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</si>
  <si>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</si>
  <si>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</si>
  <si>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</si>
  <si>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</si>
  <si>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</si>
  <si>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</si>
  <si>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</si>
  <si>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</si>
  <si>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</si>
  <si>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</si>
  <si>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</si>
  <si>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</si>
  <si>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</si>
  <si>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</si>
  <si>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</si>
  <si>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</si>
  <si>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</si>
  <si>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</si>
  <si>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</si>
  <si>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</si>
  <si>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</si>
  <si>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</si>
  <si>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</si>
  <si>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</si>
  <si>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</si>
  <si>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</si>
  <si>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</si>
  <si>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</si>
  <si>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</si>
  <si>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</si>
  <si>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</si>
  <si>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</si>
  <si>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</si>
  <si>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</si>
  <si>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</si>
  <si>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</si>
  <si>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</si>
  <si>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</si>
  <si>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</si>
  <si>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</si>
  <si>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</si>
  <si>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</si>
  <si>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</si>
  <si>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</si>
  <si>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</si>
  <si>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</si>
  <si>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</si>
  <si>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</si>
  <si>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</si>
  <si>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</si>
  <si>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</si>
  <si>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</si>
  <si>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</si>
  <si>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</si>
  <si>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</si>
  <si>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</si>
  <si>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</si>
  <si>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</si>
  <si>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</si>
  <si>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</si>
  <si>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</si>
  <si>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</si>
  <si>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</si>
  <si>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</si>
  <si>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</si>
  <si>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</si>
  <si>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</si>
  <si>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</si>
  <si>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</si>
  <si>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</si>
  <si>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</si>
  <si>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</si>
  <si>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</si>
  <si>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</si>
  <si>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</si>
  <si>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</si>
  <si>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</si>
  <si>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</si>
  <si>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</si>
  <si>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</si>
  <si>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</si>
  <si>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</si>
  <si>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</si>
  <si>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</si>
  <si>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</si>
  <si>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</si>
  <si>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</si>
  <si>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</si>
  <si>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</si>
  <si>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</si>
  <si>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</si>
  <si>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</si>
  <si>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</si>
  <si>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</si>
  <si>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</si>
  <si>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</si>
  <si>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</si>
  <si>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</si>
  <si>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</si>
  <si>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</si>
  <si>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</si>
  <si>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</si>
  <si>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</si>
  <si>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</si>
  <si>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</si>
  <si>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</si>
  <si>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</si>
  <si>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</si>
  <si>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</si>
  <si>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</si>
  <si>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</si>
  <si>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</si>
  <si>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</si>
  <si>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</si>
  <si>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</si>
  <si>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</si>
  <si>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</si>
  <si>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</si>
  <si>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</si>
  <si>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</si>
  <si>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</si>
  <si>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</si>
  <si>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</si>
  <si>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</si>
  <si>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</si>
  <si>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</si>
  <si>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</si>
  <si>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</si>
  <si>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</si>
  <si>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</si>
  <si>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</si>
  <si>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</si>
  <si>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</si>
  <si>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</si>
  <si>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</si>
  <si>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</si>
  <si>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</si>
  <si>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</si>
  <si>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</si>
  <si>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</si>
  <si>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</si>
  <si>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</si>
  <si>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</si>
  <si>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</si>
  <si>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</si>
  <si>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</si>
  <si>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</si>
  <si>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</si>
  <si>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</si>
  <si>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</si>
  <si>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</si>
  <si>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</si>
  <si>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</si>
  <si>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</si>
  <si>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</si>
  <si>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</si>
  <si>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</si>
  <si>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</si>
  <si>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</si>
  <si>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</si>
  <si>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</si>
  <si>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</si>
  <si>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</si>
  <si>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</si>
  <si>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</si>
  <si>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</si>
  <si>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</si>
  <si>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</si>
  <si>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</si>
  <si>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</si>
  <si>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</si>
  <si>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</si>
  <si>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</si>
  <si>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</si>
  <si>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</si>
  <si>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</si>
  <si>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</si>
  <si>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</si>
  <si>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</si>
  <si>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</si>
  <si>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</si>
  <si>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</si>
  <si>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</si>
  <si>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</si>
  <si>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</si>
  <si>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</si>
  <si>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</si>
  <si>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</si>
  <si>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</si>
  <si>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</si>
  <si>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</si>
  <si>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</si>
  <si>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</si>
  <si>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</si>
  <si>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</si>
  <si>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</si>
  <si>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</si>
  <si>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</si>
  <si>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</si>
  <si>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</si>
  <si>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</si>
  <si>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</si>
  <si>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</si>
  <si>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</si>
  <si>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</si>
  <si>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</si>
  <si>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</si>
  <si>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</si>
  <si>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</si>
  <si>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</si>
  <si>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</si>
  <si>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</si>
  <si>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</si>
  <si>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</si>
  <si>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</si>
  <si>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</si>
  <si>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</si>
  <si>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</si>
  <si>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</si>
  <si>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</si>
  <si>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</si>
  <si>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</si>
  <si>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</si>
  <si>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</si>
  <si>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</si>
  <si>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</si>
  <si>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</si>
  <si>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</si>
  <si>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</si>
  <si>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</si>
  <si>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</si>
  <si>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</si>
  <si>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</si>
  <si>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</si>
  <si>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</si>
  <si>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</si>
  <si>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</si>
  <si>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</si>
  <si>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</si>
  <si>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</si>
  <si>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</si>
  <si>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</si>
  <si>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</si>
  <si>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</si>
  <si>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</si>
  <si>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</si>
  <si>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</si>
  <si>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</si>
  <si>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</si>
  <si>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</si>
  <si>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</si>
  <si>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</si>
  <si>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</si>
  <si>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</si>
  <si>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</si>
  <si>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</si>
  <si>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</si>
  <si>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</si>
  <si>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</si>
  <si>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</si>
  <si>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</si>
  <si>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</si>
  <si>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</si>
  <si>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</si>
  <si>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</si>
  <si>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</si>
  <si>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</si>
  <si>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</si>
  <si>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</si>
  <si>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</si>
  <si>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</si>
  <si>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</si>
  <si>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</si>
  <si>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</si>
  <si>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</si>
  <si>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</si>
  <si>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</si>
  <si>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</si>
  <si>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</si>
  <si>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</si>
  <si>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</si>
  <si>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</si>
  <si>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</si>
  <si>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</si>
  <si>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</si>
  <si>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</si>
  <si>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</si>
  <si>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</si>
  <si>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</si>
  <si>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</si>
  <si>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</si>
  <si>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</si>
  <si>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</si>
  <si>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</si>
  <si>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</si>
  <si>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</si>
  <si>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</si>
  <si>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</si>
  <si>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</si>
  <si>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</si>
  <si>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</si>
  <si>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</si>
  <si>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</si>
  <si>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</si>
  <si>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</si>
  <si>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</si>
  <si>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</si>
  <si>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</si>
  <si>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</si>
  <si>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</si>
  <si>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</si>
  <si>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</si>
  <si>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</si>
  <si>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</si>
  <si>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</si>
  <si>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</si>
  <si>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</si>
  <si>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</si>
  <si>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</si>
  <si>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</si>
  <si>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</si>
  <si>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</si>
  <si>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</si>
  <si>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</si>
  <si>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</si>
  <si>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</si>
  <si>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</si>
  <si>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</si>
  <si>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</si>
  <si>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</si>
  <si>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</si>
  <si>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</si>
  <si>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</si>
  <si>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</si>
  <si>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</si>
  <si>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</si>
  <si>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</si>
  <si>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</si>
  <si>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</si>
  <si>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</si>
  <si>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</si>
  <si>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</si>
  <si>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</si>
  <si>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</si>
  <si>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</si>
  <si>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</si>
  <si>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</si>
  <si>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</si>
  <si>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</si>
  <si>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</si>
  <si>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</si>
  <si>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</si>
  <si>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</si>
  <si>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</si>
  <si>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</si>
  <si>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</si>
  <si>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</si>
  <si>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</si>
  <si>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</si>
  <si>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</si>
  <si>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</si>
  <si>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</si>
  <si>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</si>
  <si>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</si>
  <si>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</si>
  <si>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</si>
  <si>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</si>
  <si>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</si>
  <si>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</si>
  <si>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</si>
  <si>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</si>
  <si>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</si>
  <si>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</si>
  <si>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</si>
  <si>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</si>
  <si>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</si>
  <si>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</si>
  <si>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</si>
  <si>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</si>
  <si>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</si>
  <si>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</si>
  <si>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</si>
  <si>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</si>
  <si>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</si>
  <si>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</si>
  <si>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</si>
  <si>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</si>
  <si>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</si>
  <si>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</si>
  <si>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</si>
  <si>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</si>
  <si>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</si>
  <si>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</si>
  <si>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</si>
  <si>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</si>
  <si>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</si>
  <si>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</si>
  <si>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</si>
  <si>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</si>
  <si>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</si>
  <si>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</si>
  <si>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</si>
  <si>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</si>
  <si>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</si>
  <si>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</si>
  <si>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</si>
  <si>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</si>
  <si>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</si>
  <si>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</si>
  <si>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</si>
  <si>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</si>
  <si>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</si>
  <si>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</si>
  <si>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</si>
  <si>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</si>
  <si>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</si>
  <si>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</si>
  <si>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</si>
  <si>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</si>
  <si>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</si>
  <si>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</si>
  <si>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</si>
  <si>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</si>
  <si>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</si>
  <si>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</si>
  <si>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</si>
  <si>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</si>
  <si>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</si>
  <si>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</si>
  <si>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</si>
  <si>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</si>
  <si>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</si>
  <si>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</si>
  <si>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</si>
  <si>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</si>
  <si>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</si>
  <si>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</si>
  <si>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</si>
  <si>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</si>
  <si>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</si>
  <si>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</si>
  <si>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</si>
  <si>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</si>
  <si>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</si>
  <si>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</si>
  <si>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</si>
  <si>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</si>
  <si>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</si>
  <si>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</si>
  <si>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</si>
  <si>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</si>
  <si>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</si>
  <si>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</si>
  <si>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</si>
  <si>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</si>
  <si>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</si>
  <si>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</si>
  <si>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</si>
  <si>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</si>
  <si>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</si>
  <si>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</si>
  <si>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</si>
  <si>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</si>
  <si>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</si>
  <si>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</si>
  <si>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</si>
  <si>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</si>
  <si>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</si>
  <si>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</si>
  <si>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</si>
  <si>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</si>
  <si>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</si>
  <si>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</si>
  <si>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</si>
  <si>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</si>
  <si>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</si>
  <si>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</si>
  <si>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</si>
  <si>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</si>
  <si>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</si>
  <si>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</si>
  <si>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</si>
  <si>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</si>
  <si>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</si>
  <si>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</si>
  <si>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</si>
  <si>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</si>
  <si>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</si>
  <si>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</si>
  <si>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</si>
  <si>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</si>
  <si>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</si>
  <si>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</si>
  <si>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</si>
  <si>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</si>
  <si>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</si>
  <si>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</si>
  <si>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</si>
  <si>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</si>
  <si>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</si>
  <si>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</si>
  <si>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</si>
  <si>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</si>
  <si>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</si>
  <si>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</si>
  <si>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</si>
  <si>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</si>
  <si>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</si>
  <si>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</si>
  <si>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</si>
  <si>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</si>
  <si>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</si>
  <si>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</si>
  <si>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</si>
  <si>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</si>
  <si>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</si>
  <si>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</si>
  <si>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</si>
  <si>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</si>
  <si>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</si>
  <si>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</si>
  <si>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</si>
  <si>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</si>
  <si>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</si>
  <si>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</si>
  <si>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</si>
  <si>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</si>
  <si>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</si>
  <si>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</si>
  <si>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</si>
  <si>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</si>
  <si>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</si>
  <si>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</si>
  <si>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</si>
  <si>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</si>
  <si>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</si>
  <si>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</si>
  <si>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</si>
  <si>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</si>
  <si>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</si>
  <si>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</si>
  <si>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</si>
  <si>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</si>
  <si>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</si>
  <si>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</si>
  <si>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</si>
  <si>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</si>
  <si>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</si>
  <si>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</si>
  <si>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</si>
  <si>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</si>
  <si>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</si>
  <si>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</si>
  <si>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</si>
  <si>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</si>
  <si>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</si>
  <si>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</si>
  <si>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</si>
  <si>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</si>
  <si>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</si>
  <si>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</si>
  <si>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</si>
  <si>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</si>
  <si>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</si>
  <si>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</si>
  <si>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</si>
  <si>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</si>
  <si>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</si>
  <si>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</si>
  <si>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</si>
  <si>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</si>
  <si>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</si>
  <si>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</si>
  <si>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</si>
  <si>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</si>
  <si>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</si>
  <si>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</si>
  <si>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</si>
  <si>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</si>
  <si>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</si>
  <si>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</si>
  <si>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</si>
  <si>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</si>
  <si>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</si>
  <si>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</si>
  <si>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</si>
  <si>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</si>
  <si>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</si>
  <si>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</si>
  <si>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</si>
  <si>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</si>
  <si>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</si>
  <si>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</si>
  <si>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</si>
  <si>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</si>
  <si>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</si>
  <si>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</si>
  <si>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</si>
  <si>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</si>
  <si>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</si>
  <si>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</si>
  <si>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</si>
  <si>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</si>
  <si>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</si>
  <si>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</si>
  <si>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</si>
  <si>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</si>
  <si>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</si>
  <si>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</si>
  <si>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</si>
  <si>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</si>
  <si>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</si>
  <si>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</si>
  <si>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</si>
  <si>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</si>
  <si>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</si>
  <si>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</si>
  <si>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</si>
  <si>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</si>
  <si>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</si>
  <si>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</si>
  <si>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</si>
  <si>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</si>
  <si>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</si>
  <si>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</si>
  <si>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</si>
  <si>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</si>
  <si>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</si>
  <si>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</si>
  <si>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</si>
  <si>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</si>
  <si>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</si>
  <si>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</si>
  <si>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</si>
  <si>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</si>
  <si>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</si>
  <si>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</si>
  <si>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</si>
  <si>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</si>
  <si>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</si>
  <si>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</si>
  <si>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</si>
  <si>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</si>
  <si>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</si>
  <si>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</si>
  <si>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</si>
  <si>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</si>
  <si>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</si>
  <si>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</si>
  <si>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</si>
  <si>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</si>
  <si>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</si>
  <si>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</si>
  <si>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</si>
  <si>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</si>
  <si>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</si>
  <si>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</si>
  <si>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</si>
  <si>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</si>
  <si>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</si>
  <si>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</si>
  <si>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</si>
  <si>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</si>
  <si>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</si>
  <si>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</si>
  <si>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</si>
  <si>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</si>
  <si>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</si>
  <si>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</si>
  <si>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</si>
  <si>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</si>
  <si>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</si>
  <si>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</si>
  <si>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</si>
  <si>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</si>
  <si>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</si>
  <si>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</si>
  <si>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</si>
  <si>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</si>
  <si>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</si>
  <si>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</si>
  <si>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</si>
  <si>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</si>
  <si>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</si>
  <si>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</si>
  <si>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</si>
  <si>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</si>
  <si>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</si>
  <si>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</si>
  <si>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</si>
  <si>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</si>
  <si>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</si>
  <si>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</si>
  <si>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</si>
  <si>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</si>
  <si>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</si>
  <si>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</si>
  <si>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</si>
  <si>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</si>
  <si>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</si>
  <si>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</si>
  <si>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</si>
  <si>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</si>
  <si>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</si>
  <si>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</si>
  <si>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</si>
  <si>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</si>
  <si>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</si>
  <si>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</si>
  <si>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</si>
  <si>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</si>
  <si>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</si>
  <si>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</si>
  <si>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</si>
  <si>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</si>
  <si>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</si>
  <si>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</si>
  <si>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</si>
  <si>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</si>
  <si>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</si>
  <si>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</si>
  <si>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</si>
  <si>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</si>
  <si>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</si>
  <si>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</si>
  <si>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</si>
  <si>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</si>
  <si>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</si>
  <si>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</si>
  <si>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</si>
  <si>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</si>
  <si>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</si>
  <si>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</si>
  <si>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</si>
  <si>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</si>
  <si>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</si>
  <si>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</si>
  <si>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</si>
  <si>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</si>
  <si>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</si>
  <si>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</si>
  <si>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</si>
  <si>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</si>
  <si>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</si>
  <si>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</si>
  <si>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</si>
  <si>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</si>
  <si>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</si>
  <si>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</si>
  <si>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</si>
  <si>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</si>
  <si>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</si>
  <si>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</si>
  <si>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</si>
  <si>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</si>
  <si>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</si>
  <si>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</si>
  <si>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</si>
  <si>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</si>
  <si>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</si>
  <si>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</si>
  <si>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</si>
  <si>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</si>
  <si>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</si>
  <si>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</si>
  <si>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</si>
  <si>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</si>
  <si>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</si>
  <si>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</si>
  <si>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</si>
  <si>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</si>
  <si>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</si>
  <si>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</si>
  <si>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</si>
  <si>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</si>
  <si>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</si>
  <si>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</si>
  <si>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</si>
  <si>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</si>
  <si>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</si>
  <si>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</si>
  <si>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</si>
  <si>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</si>
  <si>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</si>
  <si>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</si>
  <si>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</si>
  <si>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</si>
  <si>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</si>
  <si>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</si>
  <si>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</si>
  <si>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</si>
  <si>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</si>
  <si>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</si>
  <si>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</si>
  <si>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</si>
  <si>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</si>
  <si>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</si>
  <si>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</si>
  <si>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</si>
  <si>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</si>
  <si>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</si>
  <si>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</si>
  <si>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</si>
  <si>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</si>
  <si>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</si>
  <si>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</si>
  <si>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</si>
  <si>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</si>
  <si>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</si>
  <si>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</si>
  <si>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</si>
  <si>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</si>
  <si>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</si>
  <si>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</si>
  <si>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</si>
  <si>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</si>
  <si>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</si>
  <si>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</si>
  <si>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</si>
  <si>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</si>
  <si>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</si>
  <si>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</si>
  <si>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</si>
  <si>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</si>
  <si>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</si>
  <si>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</si>
  <si>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</si>
  <si>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</si>
  <si>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</si>
  <si>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</si>
  <si>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</si>
  <si>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</si>
  <si>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</si>
  <si>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</si>
  <si>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</si>
  <si>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</si>
  <si>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</si>
  <si>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</si>
  <si>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</si>
  <si>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</si>
  <si>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</si>
  <si>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</si>
  <si>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</si>
  <si>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</si>
  <si>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</si>
  <si>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</si>
  <si>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</si>
  <si>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</si>
  <si>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</si>
  <si>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</si>
  <si>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</si>
  <si>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</si>
  <si>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</si>
  <si>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</si>
  <si>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</si>
  <si>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</si>
  <si>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</si>
  <si>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</si>
  <si>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</si>
  <si>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</si>
  <si>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</si>
  <si>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</si>
  <si>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</si>
  <si>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</si>
  <si>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</si>
  <si>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</si>
  <si>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</si>
  <si>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</si>
  <si>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</si>
  <si>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</si>
  <si>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</si>
  <si>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</si>
  <si>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</si>
  <si>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</si>
  <si>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</si>
  <si>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</si>
  <si>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</si>
  <si>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</si>
  <si>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</si>
  <si>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</si>
  <si>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</si>
  <si>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</si>
  <si>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</si>
  <si>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</si>
  <si>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</si>
  <si>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</si>
  <si>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</si>
  <si>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</si>
  <si>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</si>
  <si>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</si>
  <si>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</si>
  <si>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</si>
  <si>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</si>
  <si>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</si>
  <si>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</si>
  <si>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</si>
  <si>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</si>
  <si>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</si>
  <si>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</si>
  <si>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</si>
  <si>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</si>
  <si>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</si>
  <si>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</si>
  <si>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</si>
  <si>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</si>
  <si>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</si>
  <si>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</si>
  <si>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</si>
  <si>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</si>
  <si>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</si>
  <si>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</si>
  <si>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</si>
  <si>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</si>
  <si>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</si>
  <si>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</si>
  <si>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</si>
  <si>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</si>
  <si>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</si>
  <si>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</si>
  <si>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</si>
  <si>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</si>
  <si>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</si>
  <si>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</si>
  <si>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</si>
  <si>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</si>
  <si>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</si>
  <si>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</si>
  <si>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</si>
  <si>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</si>
  <si>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</si>
  <si>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</si>
  <si>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</si>
  <si>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</si>
  <si>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</si>
  <si>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</si>
  <si>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</si>
  <si>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</si>
  <si>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</si>
  <si>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</si>
  <si>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</si>
  <si>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</si>
  <si>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</si>
  <si>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</si>
  <si>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</si>
  <si>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</si>
  <si>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</si>
  <si>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</si>
  <si>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</si>
  <si>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</si>
  <si>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</si>
  <si>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</si>
  <si>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</si>
  <si>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</si>
  <si>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</si>
  <si>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</si>
  <si>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</si>
  <si>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</si>
  <si>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</si>
  <si>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</si>
  <si>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</si>
  <si>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</si>
  <si>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</si>
  <si>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</si>
  <si>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</si>
  <si>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</si>
  <si>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</si>
  <si>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</si>
  <si>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</si>
  <si>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</si>
  <si>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</si>
  <si>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</si>
  <si>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</si>
  <si>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</si>
  <si>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</si>
  <si>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</si>
  <si>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</si>
  <si>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</si>
  <si>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</si>
  <si>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</si>
  <si>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</si>
  <si>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</si>
  <si>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</si>
  <si>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</si>
  <si>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</si>
  <si>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</si>
  <si>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</si>
  <si>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</si>
  <si>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</si>
  <si>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</si>
  <si>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</si>
  <si>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</si>
  <si>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</si>
  <si>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</si>
  <si>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</si>
  <si>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</si>
  <si>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</si>
  <si>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</si>
  <si>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</si>
  <si>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</si>
  <si>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</si>
  <si>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</si>
  <si>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</si>
  <si>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</si>
  <si>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</si>
  <si>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</si>
  <si>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</si>
  <si>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</si>
  <si>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</si>
  <si>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</si>
  <si>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</si>
  <si>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</si>
  <si>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</si>
  <si>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</si>
  <si>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</si>
  <si>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</si>
  <si>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</si>
  <si>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</si>
  <si>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</si>
  <si>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</si>
  <si>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</si>
  <si>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</si>
  <si>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</si>
  <si>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</si>
  <si>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</si>
  <si>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</si>
  <si>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</si>
  <si>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</si>
  <si>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</si>
  <si>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</si>
  <si>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</si>
  <si>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</si>
  <si>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</si>
  <si>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</si>
  <si>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</si>
  <si>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</si>
  <si>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</si>
  <si>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</si>
  <si>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</si>
  <si>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</si>
  <si>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</si>
  <si>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</si>
  <si>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</si>
  <si>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</si>
  <si>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</si>
  <si>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</si>
  <si>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</si>
  <si>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</si>
  <si>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</si>
  <si>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</si>
  <si>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</si>
  <si>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</si>
  <si>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</si>
  <si>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</si>
  <si>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</si>
  <si>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</si>
  <si>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</si>
  <si>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</si>
  <si>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</si>
  <si>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</si>
  <si>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</si>
  <si>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</si>
  <si>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</si>
  <si>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</si>
  <si>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</si>
  <si>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</si>
  <si>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</si>
  <si>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</si>
  <si>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</si>
  <si>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</si>
  <si>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</si>
  <si>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</si>
  <si>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</si>
  <si>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</si>
  <si>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</si>
  <si>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</si>
  <si>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</si>
  <si>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</si>
  <si>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</si>
  <si>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</si>
  <si>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</si>
  <si>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</si>
  <si>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</si>
  <si>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</si>
  <si>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</si>
  <si>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</si>
  <si>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</si>
  <si>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</si>
  <si>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</si>
  <si>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</si>
  <si>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</si>
  <si>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</si>
  <si>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</si>
  <si>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</si>
  <si>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</si>
  <si>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</si>
  <si>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</si>
  <si>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</si>
  <si>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</si>
  <si>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</si>
  <si>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</si>
  <si>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</si>
  <si>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</si>
  <si>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</si>
  <si>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</si>
  <si>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</si>
  <si>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</si>
  <si>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</si>
  <si>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</si>
  <si>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</si>
  <si>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</si>
  <si>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</si>
  <si>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</si>
  <si>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</si>
  <si>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</si>
  <si>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</si>
  <si>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</si>
  <si>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</si>
  <si>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</si>
  <si>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</si>
  <si>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</si>
  <si>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</si>
  <si>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</si>
  <si>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</si>
  <si>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</si>
  <si>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</si>
  <si>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</si>
  <si>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</si>
  <si>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</si>
  <si>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</si>
  <si>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</si>
  <si>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</si>
  <si>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</si>
  <si>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</si>
  <si>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</si>
  <si>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</si>
  <si>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</si>
  <si>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</si>
  <si>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</si>
  <si>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</si>
  <si>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</si>
  <si>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</si>
  <si>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</si>
  <si>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</si>
  <si>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</si>
  <si>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</si>
  <si>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</si>
  <si>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</si>
  <si>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</si>
  <si>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</si>
  <si>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</si>
  <si>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</si>
  <si>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</si>
  <si>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</si>
  <si>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</si>
  <si>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</si>
  <si>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</si>
  <si>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</si>
  <si>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</si>
  <si>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</si>
  <si>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</si>
  <si>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</si>
  <si>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</si>
  <si>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</si>
  <si>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</si>
  <si>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</si>
  <si>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</si>
  <si>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</si>
  <si>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</si>
  <si>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</si>
  <si>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</si>
  <si>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</si>
  <si>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</si>
  <si>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</si>
  <si>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</si>
  <si>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</si>
  <si>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</si>
  <si>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</si>
  <si>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</si>
  <si>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</si>
  <si>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</si>
  <si>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</si>
  <si>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</si>
  <si>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</si>
  <si>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</si>
  <si>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</si>
  <si>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</si>
  <si>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</si>
  <si>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</si>
  <si>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</si>
  <si>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</si>
  <si>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</si>
  <si>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</si>
  <si>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</si>
  <si>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</si>
  <si>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</si>
  <si>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</si>
  <si>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</si>
  <si>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</si>
  <si>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</si>
  <si>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</si>
  <si>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</si>
  <si>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</si>
  <si>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</si>
  <si>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</si>
  <si>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</si>
  <si>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</si>
  <si>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</si>
  <si>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</si>
  <si>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</si>
  <si>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</si>
  <si>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</si>
  <si>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</si>
  <si>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</si>
  <si>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</si>
  <si>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</si>
  <si>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</si>
  <si>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</si>
  <si>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</si>
  <si>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</si>
  <si>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</si>
  <si>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</si>
  <si>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</si>
  <si>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</si>
  <si>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</si>
  <si>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</si>
  <si>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</si>
  <si>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</si>
  <si>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</si>
  <si>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</si>
  <si>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</si>
  <si>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</si>
  <si>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</si>
  <si>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</si>
  <si>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</si>
  <si>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</si>
  <si>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</si>
  <si>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</si>
  <si>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</si>
  <si>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</si>
  <si>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</si>
  <si>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</si>
  <si>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</si>
  <si>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</si>
  <si>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</si>
  <si>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</si>
  <si>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</si>
  <si>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</si>
  <si>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</si>
  <si>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</si>
  <si>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</si>
  <si>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</si>
  <si>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</si>
  <si>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</si>
  <si>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</si>
  <si>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</si>
  <si>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</si>
  <si>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</si>
  <si>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</si>
  <si>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</si>
  <si>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</si>
  <si>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</si>
  <si>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</si>
  <si>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</si>
  <si>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</si>
  <si>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</si>
  <si>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</si>
  <si>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</si>
  <si>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</si>
  <si>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</si>
  <si>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</si>
  <si>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</si>
  <si>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</si>
  <si>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</si>
  <si>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</si>
  <si>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</si>
  <si>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</si>
  <si>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</si>
  <si>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</si>
  <si>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</si>
  <si>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</si>
  <si>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</si>
  <si>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</si>
  <si>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</si>
  <si>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</si>
  <si>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</si>
  <si>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</si>
  <si>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</si>
  <si>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</si>
  <si>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</si>
  <si>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</si>
  <si>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</si>
  <si>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</si>
  <si>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</si>
  <si>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</si>
  <si>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</si>
  <si>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</si>
  <si>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</si>
  <si>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</si>
  <si>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</si>
  <si>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</si>
  <si>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</si>
  <si>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</si>
  <si>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</si>
  <si>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</si>
  <si>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</si>
  <si>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</si>
  <si>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</si>
  <si>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</si>
  <si>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</si>
  <si>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</si>
  <si>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</si>
  <si>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</si>
  <si>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</si>
  <si>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</si>
  <si>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</si>
  <si>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</si>
  <si>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</si>
  <si>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</si>
  <si>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</si>
  <si>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</si>
  <si>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</si>
  <si>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</si>
  <si>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</si>
  <si>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</si>
  <si>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</si>
  <si>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</si>
  <si>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</si>
  <si>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</si>
  <si>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</si>
  <si>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</si>
  <si>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</si>
  <si>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</si>
  <si>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</si>
  <si>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</si>
  <si>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</si>
  <si>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</si>
  <si>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</si>
  <si>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</si>
  <si>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</si>
  <si>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</si>
  <si>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</si>
  <si>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</si>
  <si>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</si>
  <si>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</si>
  <si>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</si>
  <si>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</si>
  <si>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</si>
  <si>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</si>
  <si>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</si>
  <si>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</si>
  <si>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</si>
  <si>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</si>
  <si>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</si>
  <si>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</si>
  <si>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</si>
  <si>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</si>
  <si>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</si>
  <si>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</si>
  <si>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</si>
  <si>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</si>
  <si>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</si>
  <si>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</si>
  <si>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</si>
  <si>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</si>
  <si>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</si>
  <si>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</si>
  <si>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</si>
  <si>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</si>
  <si>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</si>
  <si>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</si>
  <si>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</si>
  <si>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</si>
  <si>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</si>
  <si>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</si>
  <si>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</si>
  <si>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</si>
  <si>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</si>
  <si>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</si>
  <si>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</si>
  <si>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</si>
  <si>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</si>
  <si>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</si>
  <si>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</si>
  <si>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</si>
  <si>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</si>
  <si>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</si>
  <si>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</si>
  <si>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</si>
  <si>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</si>
  <si>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</si>
  <si>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</si>
  <si>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</si>
  <si>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</si>
  <si>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</si>
  <si>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</si>
  <si>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</si>
  <si>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</si>
  <si>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</si>
  <si>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</si>
  <si>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</si>
  <si>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</si>
  <si>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</si>
  <si>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</si>
  <si>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</si>
  <si>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</si>
  <si>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</si>
  <si>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</si>
  <si>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</si>
  <si>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</si>
  <si>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</si>
  <si>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</si>
  <si>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</si>
  <si>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</si>
  <si>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</si>
  <si>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</si>
  <si>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</si>
  <si>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</si>
  <si>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</si>
  <si>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</si>
  <si>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</si>
  <si>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</si>
  <si>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</si>
  <si>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</si>
  <si>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</si>
  <si>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</si>
  <si>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</si>
  <si>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</si>
  <si>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</si>
  <si>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</si>
  <si>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</si>
  <si>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</si>
  <si>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</si>
  <si>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</si>
  <si>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</si>
  <si>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</si>
  <si>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</si>
  <si>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</si>
  <si>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</si>
  <si>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</si>
  <si>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</si>
  <si>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(totally down now will check after TL0131)</t>
    </r>
  </si>
  <si>
    <t>PCM-20251009-00001098</t>
  </si>
  <si>
    <t xml:space="preserve">3 G Down due to module issue under arrangement </t>
  </si>
  <si>
    <t>PCM-20251003-00001576</t>
  </si>
  <si>
    <t>Cell down due to obsolete module shortage ( issue esclated to LATIS team and waiting their support to arrange modules)</t>
  </si>
  <si>
    <t>PCM-20251004-00001986</t>
  </si>
  <si>
    <t>TT-20251009-01473 // NA</t>
  </si>
  <si>
    <t xml:space="preserve">At site TS </t>
  </si>
  <si>
    <t>PCM-20251009-00001785</t>
  </si>
  <si>
    <t xml:space="preserve">ETA 30 mins </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</si>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</sst>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33"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2" totalsRowShown="0" headerRowDxfId="15" dataDxfId="14" headerRowBorderDxfId="12" tableBorderDxfId="13">
  <autoFilter ref="A1:L2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276.87555636573961</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45939.823982291666</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45939.823982291666</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45939.823982291666</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45939.823982291666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45939.823982291666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45939.823982291666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45939.823982291666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45939.823982291666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45939.823982291666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45939.823982291666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45939.823982291666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45939.823982291666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45939.823982291666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45939.823982291666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45939.823982291666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45939.823982291666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45939.823982291666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45939.823982291666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45939.823982291666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45939.823982291666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45939.823982291666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45939.823982291666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45939.823982291666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45939.823982291666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45939.823982291666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45939.823982291666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45939.823982291666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45939.823982291666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45939.823982291666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45939.823982291666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45939.823982291666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45939.823982291666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45939.823982291666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45939.823982291666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45939.823982291666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45939.823982291666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45939.823982291666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45939.823982291666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45939.823982291666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45939.823982291666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45939.823982291666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45939.823982291666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45939.823982291666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45939.823982291666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45939.823982291666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45939.823982291666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45939.823982291666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45939.823982291666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45939.823982291666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45939.823982291666</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45939.823982291666</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45939.823982291666</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45939.823982291666</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45939.823982291666</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45939.823982291666</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45939.823982291666</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45939.823982291666</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45939.823982291666</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45939.823982291666</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45939.823982291666</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45939.823982291666</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3B1F5599-C98B-4D41-A213-497D9FF6C764}"/>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133.09689895833435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114.82414432870428</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t="s">
        <v>38964</v>
      </c>
      <c r="F6" s="121">
        <v>45939.713171296295</v>
      </c>
      <c r="G6" s="122">
        <f ca="1">IFERROR(NOW()-F6,"-")</f>
        <v>0.11081099537113914</v>
      </c>
      <c r="H6" s="121">
        <v>45939.707615740743</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9"/>
      <c r="E7" s="120"/>
      <c r="F7" s="121"/>
      <c r="G7" s="122">
        <f ca="1">IFERROR(NOW()-F7,"-")</f>
        <v>45939.823982291666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45939.823982291666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45939.823982291666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45939.823982291666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45939.823982291666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45939.823982291666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45939.823982291666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45939.823982291666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45939.823982291666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45939.823982291666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45939.823982291666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45939.823982291666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45939.823982291666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45939.823982291666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45939.823982291666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45939.823982291666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45939.823982291666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45939.823982291666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45939.823982291666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45939.823982291666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45939.823982291666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45939.823982291666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45939.823982291666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45939.823982291666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45939.823982291666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45939.823982291666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45939.823982291666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45939.823982291666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45939.823982291666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45939.823982291666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45939.823982291666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45939.823982291666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45939.823982291666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45939.823982291666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45939.823982291666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45939.823982291666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45939.823982291666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45939.823982291666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45939.823982291666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45939.823982291666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45939.823982291666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45939.823982291666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45939.823982291666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45939.823982291666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45939.823982291666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45939.823982291666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45939.823982291666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45939.823982291666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45939.823982291666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45939.823982291666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45939.823982291666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45939.823982291666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45939.823982291666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45939.823982291666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45939.823982291666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45939.823982291666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45939.823982291666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45939.823982291666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45939.823982291666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45939.823982291666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45939.823982291666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45939.823982291666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45939.823982291666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45939.823982291666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45939.823982291666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45939.823982291666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45939.823982291666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45939.823982291666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45939.823982291666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45939.823982291666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45939.823982291666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45939.823982291666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45939.823982291666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45939.823982291666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45939.823982291666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45939.823982291666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45939.823982291666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45939.823982291666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45939.823982291666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45939.823982291666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45939.823982291666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45939.823982291666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45939.823982291666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45939.823982291666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45939.823982291666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45939.823982291666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45939.823982291666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45939.823982291666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45939.823982291666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45939.823982291666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45939.823982291666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45939.823982291666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45939.823982291666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45939.823982291666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45939.823982291666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45939.823982291666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45939.823982291666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45939.823982291666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45939.823982291666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45939.823982291666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45939.823982291666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45939.823982291666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45939.823982291666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45939.823982291666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45939.823982291666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45939.823982291666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45939.823982291666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45939.823982291666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45939.823982291666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45939.823982291666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45939.823982291666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45939.823982291666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45939.823982291666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45939.823982291666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45939.823982291666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45939.823982291666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45939.823982291666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45939.823982291666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45939.823982291666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45939.823982291666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45939.823982291666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45939.823982291666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45939.823982291666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45939.823982291666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45939.823982291666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45939.823982291666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45939.823982291666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45939.823982291666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45939.823982291666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45939.823982291666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45939.823982291666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45939.823982291666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45939.823982291666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45939.823982291666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45939.823982291666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45939.823982291666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45939.823982291666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45939.823982291666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45939.823982291666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45939.823982291666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45939.823982291666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45939.823982291666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45939.823982291666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45939.823982291666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45939.823982291666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45939.823982291666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45939.823982291666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45939.823982291666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45939.823982291666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45939.823982291666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45939.823982291666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45939.823982291666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45939.823982291666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45939.823982291666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45939.823982291666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45939.823982291666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45939.823982291666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45939.823982291666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45939.823982291666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45939.823982291666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45939.823982291666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45939.823982291666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45939.823982291666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45939.823982291666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45939.823982291666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45939.823982291666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45939.823982291666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45939.823982291666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45939.823982291666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45939.823982291666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45939.823982291666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45939.823982291666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45939.823982291666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45939.823982291666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45939.823982291666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45939.823982291666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45939.823982291666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45939.823982291666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45939.823982291666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45939.823982291666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45939.823982291666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45939.823982291666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45939.823982291666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45939.823982291666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45939.823982291666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45939.823982291666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45939.823982291666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45939.823982291666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45939.823982291666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45939.823982291666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45939.823982291666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45939.823982291666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45939.823982291666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45939.823982291666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45939.823982291666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45939.823982291666</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45939.823982291666</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45939.823982291666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45939.823982291666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45939.823982291666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45939.823982291666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45939.823982291666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45939.823982291666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45939.823982291666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45939.823982291666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45939.823982291666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45939.823982291666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45939.823982291666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45939.823982291666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45939.823982291666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45939.823982291666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45939.823982291666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45939.823982291666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45939.823982291666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45939.823982291666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45939.823982291666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45939.823982291666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45939.823982291666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45939.823982291666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45939.823982291666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45939.823982291666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45939.823982291666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45939.823982291666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45939.823982291666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45939.823982291666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45939.823982291666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45939.823982291666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45939.823982291666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45939.823982291666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45939.823982291666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45939.823982291666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45939.823982291666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45939.823982291666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45939.823982291666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45939.823982291666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45939.823982291666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45939.823982291666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45939.823982291666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45939.823982291666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45939.823982291666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45939.823982291666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45939.823982291666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45939.823982291666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45939.823982291666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45939.823982291666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45939.823982291666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45939.823982291666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45939.823982291666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45939.823982291666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45939.823982291666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45939.823982291666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45939.823982291666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45939.823982291666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45939.823982291666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45939.823982291666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45939.823982291666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45939.823982291666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45939.823982291666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45939.823982291666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45939.823982291666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45939.823982291666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45939.823982291666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45939.823982291666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45939.823982291666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45939.823982291666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45939.823982291666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45939.823982291666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45939.823982291666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45939.823982291666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45939.823982291666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45939.823982291666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45939.823982291666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45939.823982291666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45939.823982291666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45939.823982291666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45939.823982291666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45939.823982291666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45939.823982291666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45939.823982291666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45939.823982291666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45939.823982291666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45939.823982291666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45939.823982291666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45939.823982291666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45939.823982291666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45939.823982291666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45939.823982291666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45939.823982291666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45939.823982291666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45939.823982291666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45939.823982291666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45939.823982291666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45939.823982291666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45939.823982291666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45939.823982291666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45939.823982291666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45939.823982291666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45939.823982291666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45939.823982291666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45939.823982291666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45939.823982291666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45939.823982291666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45939.823982291666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45939.823982291666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45939.823982291666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45939.823982291666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45939.823982291666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45939.823982291666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45939.823982291666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45939.823982291666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45939.823982291666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45939.823982291666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45939.823982291666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45939.823982291666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45939.823982291666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45939.823982291666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45939.823982291666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45939.823982291666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45939.823982291666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45939.823982291666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45939.823982291666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45939.823982291666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45939.823982291666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45939.823982291666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45939.823982291666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45939.823982291666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45939.823982291666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45939.823982291666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45939.823982291666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45939.823982291666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45939.823982291666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45939.823982291666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45939.823982291666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45939.823982291666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45939.823982291666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45939.823982291666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45939.823982291666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45939.823982291666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45939.823982291666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45939.823982291666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45939.823982291666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45939.823982291666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45939.823982291666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45939.823982291666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45939.823982291666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45939.823982291666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45939.823982291666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45939.823982291666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45939.823982291666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45939.823982291666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45939.823982291666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45939.823982291666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45939.823982291666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45939.823982291666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45939.823982291666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45939.823982291666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45939.823982291666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45939.823982291666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45939.823982291666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45939.823982291666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45939.823982291666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45939.823982291666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45939.823982291666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45939.823982291666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45939.823982291666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45939.823982291666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45939.823982291666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45939.823982291666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45939.823982291666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45939.823982291666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45939.823982291666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45939.823982291666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45939.823982291666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45939.823982291666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45939.823982291666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45939.823982291666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45939.823982291666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45939.823982291666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45939.823982291666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45939.823982291666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45939.823982291666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45939.823982291666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45939.823982291666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45939.823982291666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45939.823982291666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45939.823982291666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45939.823982291666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45939.823982291666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45939.823982291666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45939.823982291666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45939.823982291666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45939.823982291666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45939.823982291666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45939.823982291666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45939.823982291666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45939.823982291666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45939.823982291666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45939.823982291666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45939.823982291666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45939.823982291666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45939.823982291666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45939.823982291666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45939.823982291666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45939.823982291666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45939.823982291666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45939.823982291666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45939.823982291666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45939.823982291666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45939.823982291666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45939.823982291666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45939.823982291666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45939.823982291666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45939.823982291666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45939.823982291666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45939.823982291666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45939.823982291666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45939.823982291666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45939.823982291666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45939.823982291666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45939.823982291666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45939.823982291666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45939.823982291666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45939.823982291666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45939.823982291666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45939.823982291666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45939.823982291666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45939.823982291666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45939.823982291666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45939.823982291666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45939.823982291666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45939.823982291666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45939.823982291666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45939.823982291666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45939.823982291666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45939.823982291666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45939.823982291666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45939.823982291666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45939.823982291666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45939.823982291666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45939.823982291666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45939.823982291666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45939.823982291666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45939.823982291666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45939.823982291666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45939.823982291666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45939.823982291666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45939.823982291666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45939.823982291666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45939.823982291666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45939.823982291666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45939.823982291666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45939.823982291666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45939.823982291666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45939.823982291666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45939.823982291666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45939.823982291666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45939.823982291666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45939.823982291666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45939.823982291666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45939.823982291666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45939.823982291666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45939.823982291666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45939.823982291666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45939.823982291666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45939.823982291666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45939.823982291666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45939.823982291666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45939.823982291666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45939.823982291666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45939.823982291666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45939.823982291666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45939.823982291666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45939.823982291666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45939.823982291666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45939.823982291666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45939.823982291666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45939.823982291666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45939.823982291666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45939.823982291666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45939.823982291666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45939.823982291666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45939.823982291666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45939.823982291666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45939.823982291666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45939.823982291666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45939.823982291666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45939.823982291666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45939.823982291666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45939.823982291666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45939.823982291666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45939.823982291666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45939.823982291666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45939.823982291666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45939.823982291666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45939.823982291666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45939.823982291666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45939.823982291666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45939.823982291666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45939.823982291666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45939.823982291666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45939.823982291666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45939.823982291666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45939.823982291666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45939.823982291666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45939.823982291666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45939.823982291666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45939.823982291666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45939.823982291666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45939.823982291666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45939.823982291666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45939.823982291666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45939.823982291666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45939.823982291666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45939.823982291666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45939.823982291666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45939.823982291666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45939.823982291666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45939.823982291666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45939.823982291666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45939.823982291666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45939.823982291666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45939.823982291666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45939.823982291666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45939.823982291666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45939.823982291666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45939.823982291666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45939.823982291666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45939.823982291666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45939.823982291666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45939.823982291666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45939.823982291666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45939.823982291666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45939.823982291666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45939.823982291666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45939.823982291666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45939.823982291666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45939.823982291666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45939.823982291666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45939.823982291666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45939.823982291666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45939.823982291666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45939.823982291666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45939.823982291666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45939.823982291666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45939.823982291666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45939.823982291666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45939.823982291666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45939.823982291666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45939.823982291666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45939.823982291666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45939.823982291666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45939.823982291666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45939.823982291666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45939.823982291666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45939.823982291666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45939.823982291666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45939.823982291666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45939.823982291666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45939.823982291666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45939.823982291666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45939.823982291666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45939.823982291666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45939.823982291666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45939.823982291666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45939.823982291666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45939.823982291666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45939.823982291666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45939.823982291666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45939.823982291666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45939.823982291666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45939.823982291666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45939.823982291666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45939.823982291666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45939.823982291666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45939.823982291666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45939.823982291666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45939.823982291666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45939.823982291666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45939.823982291666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45939.823982291666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45939.823982291666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45939.823982291666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45939.823982291666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45939.823982291666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45939.823982291666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45939.823982291666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45939.823982291666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45939.823982291666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45939.823982291666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45939.823982291666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45939.823982291666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45939.823982291666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45939.823982291666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45939.823982291666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45939.823982291666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45939.823982291666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45939.823982291666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45939.823982291666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45939.823982291666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45939.823982291666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45939.823982291666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45939.823982291666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45939.823982291666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45939.823982291666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45939.823982291666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45939.823982291666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45939.823982291666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45939.823982291666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45939.823982291666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45939.823982291666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45939.823982291666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45939.823982291666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45939.823982291666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45939.823982291666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45939.823982291666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45939.823982291666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45939.823982291666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45939.823982291666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45939.823982291666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45939.823982291666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45939.823982291666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45939.823982291666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45939.823982291666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45939.823982291666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45939.823982291666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45939.823982291666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45939.823982291666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45939.823982291666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45939.823982291666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45939.823982291666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45939.823982291666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45939.823982291666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45939.823982291666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45939.823982291666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45939.823982291666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45939.823982291666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45939.823982291666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45939.823982291666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45939.823982291666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45939.823982291666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45939.823982291666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45939.823982291666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45939.823982291666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45939.823982291666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45939.823982291666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45939.823982291666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45939.823982291666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45939.823982291666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45939.823982291666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45939.823982291666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45939.823982291666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45939.823982291666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45939.823982291666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45939.823982291666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45939.823982291666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45939.823982291666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45939.823982291666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45939.823982291666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45939.823982291666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45939.823982291666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45939.823982291666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45939.823982291666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45939.823982291666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45939.823982291666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45939.823982291666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45939.823982291666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45939.823982291666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45939.823982291666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45939.823982291666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45939.823982291666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45939.823982291666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45939.823982291666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45939.823982291666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45939.823982291666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45939.823982291666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45939.823982291666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45939.823982291666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45939.823982291666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45939.823982291666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45939.823982291666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45939.823982291666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45939.823982291666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45939.823982291666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45939.823982291666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45939.823982291666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45939.823982291666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45939.823982291666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45939.823982291666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45939.823982291666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45939.823982291666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45939.823982291666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45939.823982291666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45939.823982291666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45939.823982291666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45939.823982291666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45939.823982291666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45939.823982291666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45939.823982291666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45939.823982291666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45939.823982291666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45939.823982291666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45939.823982291666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45939.823982291666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45939.823982291666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45939.823982291666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45939.823982291666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45939.823982291666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45939.823982291666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45939.823982291666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45939.823982291666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45939.823982291666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45939.823982291666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45939.823982291666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45939.823982291666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45939.823982291666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45939.823982291666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45939.823982291666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45939.823982291666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45939.823982291666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45939.823982291666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45939.823982291666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45939.823982291666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45939.823982291666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45939.823982291666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45939.823982291666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45939.823982291666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45939.823982291666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45939.823982291666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45939.823982291666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45939.823982291666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45939.823982291666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45939.823982291666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45939.823982291666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45939.823982291666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45939.823982291666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45939.823982291666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45939.823982291666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45939.823982291666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45939.823982291666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45939.823982291666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45939.823982291666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45939.823982291666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45939.823982291666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45939.823982291666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45939.823982291666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45939.823982291666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45939.823982291666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45939.823982291666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45939.823982291666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45939.823982291666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45939.823982291666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45939.823982291666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45939.823982291666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45939.823982291666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45939.823982291666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45939.823982291666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45939.823982291666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45939.823982291666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45939.823982291666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45939.823982291666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45939.823982291666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45939.823982291666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45939.823982291666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45939.823982291666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45939.823982291666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45939.823982291666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45939.823982291666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45939.823982291666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45939.823982291666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45939.823982291666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45939.823982291666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45939.823982291666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45939.823982291666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45939.823982291666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45939.823982291666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45939.823982291666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45939.823982291666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45939.823982291666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45939.823982291666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45939.823982291666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45939.823982291666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45939.823982291666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45939.823982291666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45939.823982291666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45939.823982291666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45939.823982291666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45939.823982291666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45939.823982291666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45939.823982291666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45939.823982291666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45939.823982291666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45939.823982291666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45939.823982291666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45939.823982291666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45939.823982291666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45939.823982291666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45939.823982291666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45939.823982291666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45939.823982291666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45939.823982291666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45939.823982291666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45939.823982291666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45939.823982291666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45939.823982291666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45939.823982291666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45939.823982291666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45939.823982291666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45939.823982291666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45939.823982291666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45939.823982291666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45939.823982291666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45939.823982291666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45939.823982291666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45939.823982291666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45939.823982291666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45939.823982291666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45939.823982291666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45939.823982291666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45939.823982291666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45939.823982291666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45939.823982291666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45939.823982291666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45939.823982291666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45939.823982291666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45939.823982291666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45939.823982291666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45939.823982291666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45939.823982291666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45939.823982291666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45939.823982291666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45939.823982291666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45939.823982291666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45939.823982291666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45939.823982291666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45939.823982291666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45939.823982291666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45939.823982291666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45939.823982291666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45939.823982291666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45939.823982291666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45939.823982291666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45939.823982291666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45939.823982291666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45939.823982291666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45939.823982291666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45939.823982291666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45939.823982291666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45939.823982291666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45939.823982291666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45939.823982291666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45939.823982291666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45939.823982291666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45939.823982291666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45939.823982291666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45939.823982291666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45939.823982291666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45939.823982291666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45939.823982291666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45939.823982291666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45939.823982291666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45939.823982291666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45939.823982291666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45939.823982291666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45939.823982291666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45939.823982291666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45939.823982291666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45939.823982291666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45939.823982291666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45939.823982291666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45939.823982291666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45939.823982291666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45939.823982291666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45939.823982291666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45939.823982291666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45939.823982291666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45939.823982291666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45939.823982291666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45939.823982291666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45939.823982291666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45939.823982291666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45939.823982291666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45939.823982291666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45939.823982291666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45939.823982291666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45939.823982291666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45939.823982291666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45939.823982291666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45939.823982291666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45939.823982291666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45939.823982291666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45939.823982291666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45939.823982291666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45939.823982291666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45939.823982291666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45939.823982291666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45939.823982291666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45939.823982291666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45939.823982291666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45939.823982291666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45939.823982291666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45939.823982291666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45939.823982291666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45939.823982291666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45939.823982291666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45939.823982291666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45939.823982291666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45939.823982291666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45939.823982291666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45939.823982291666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45939.823982291666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45939.823982291666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45939.823982291666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45939.823982291666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45939.823982291666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45939.823982291666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45939.823982291666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45939.823982291666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45939.823982291666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45939.823982291666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45939.823982291666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45939.823982291666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45939.823982291666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45939.823982291666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45939.823982291666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45939.823982291666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45939.823982291666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45939.823982291666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45939.823982291666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45939.823982291666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45939.823982291666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45939.823982291666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45939.823982291666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45939.823982291666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45939.823982291666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45939.823982291666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45939.823982291666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45939.823982291666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45939.823982291666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45939.823982291666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45939.823982291666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45939.823982291666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45939.823982291666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45939.823982291666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45939.823982291666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45939.823982291666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45939.823982291666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45939.823982291666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45939.823982291666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45939.823982291666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45939.823982291666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45939.823982291666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45939.823982291666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45939.823982291666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45939.823982291666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45939.823982291666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45939.823982291666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45939.823982291666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45939.823982291666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45939.823982291666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45939.823982291666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45939.823982291666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45939.823982291666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45939.823982291666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45939.823982291666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45939.823982291666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45939.823982291666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45939.823982291666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45939.823982291666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45939.823982291666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45939.823982291666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45939.823982291666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45939.823982291666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45939.823982291666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45939.823982291666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45939.823982291666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45939.823982291666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45939.823982291666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45939.823982291666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45939.823982291666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45939.823982291666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45939.823982291666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45939.823982291666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45939.823982291666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45939.823982291666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45939.823982291666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45939.823982291666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45939.823982291666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45939.823982291666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45939.823982291666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45939.823982291666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45939.823982291666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45939.823982291666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45939.823982291666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45939.823982291666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45939.823982291666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45939.823982291666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45939.823982291666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45939.823982291666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45939.823982291666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45939.823982291666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45939.823982291666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45939.823982291666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45939.823982291666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45939.823982291666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45939.823982291666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45939.823982291666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45939.823982291666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45939.823982291666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45939.823982291666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45939.823982291666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45939.823982291666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45939.823982291666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45939.823982291666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45939.823982291666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45939.823982291666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45939.823982291666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45939.823982291666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45939.823982291666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45939.823982291666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45939.823982291666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45939.823982291666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45939.823982291666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45939.823982291666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45939.823982291666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45939.823982291666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45939.823982291666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45939.823982291666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45939.823982291666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45939.823982291666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45939.823982291666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45939.823982291666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45939.823982291666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45939.823982291666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45939.823982291666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45939.823982291666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45939.823982291666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45939.823982291666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45939.823982291666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45939.823982291666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45939.823982291666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45939.823982291666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45939.823982291666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45939.823982291666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45939.823982291666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45939.823982291666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45939.823982291666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45939.823982291666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45939.823982291666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45939.823982291666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45939.823982291666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45939.823982291666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45939.823982291666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45939.823982291666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45939.823982291666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45939.823982291666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45939.823982291666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45939.823982291666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45939.823982291666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45939.823982291666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45939.823982291666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45939.823982291666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45939.823982291666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45939.823982291666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45939.823982291666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45939.823982291666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45939.823982291666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45939.823982291666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45939.823982291666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45939.823982291666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45939.823982291666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45939.823982291666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45939.823982291666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45939.823982291666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45939.823982291666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45939.823982291666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45939.823982291666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45939.823982291666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45939.823982291666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45939.823982291666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45939.823982291666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45939.823982291666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45939.823982291666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45939.823982291666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45939.823982291666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45939.823982291666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45939.823982291666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45939.823982291666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45939.823982291666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45939.823982291666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45939.823982291666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45939.823982291666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45939.823982291666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45939.823982291666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45939.823982291666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45939.823982291666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45939.823982291666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45939.823982291666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45939.823982291666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45939.823982291666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45939.823982291666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45939.823982291666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45939.823982291666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45939.823982291666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45939.823982291666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45939.823982291666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45939.823982291666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45939.823982291666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45939.823982291666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45939.823982291666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45939.823982291666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45939.823982291666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45939.823982291666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45939.823982291666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45939.823982291666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45939.823982291666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45939.823982291666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45939.823982291666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45939.823982291666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45939.823982291666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45939.823982291666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45939.823982291666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45939.823982291666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45939.823982291666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45939.823982291666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45939.823982291666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45939.823982291666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45939.823982291666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45939.823982291666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45939.823982291666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45939.823982291666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45939.823982291666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45939.823982291666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45939.823982291666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45939.823982291666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45939.823982291666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45939.823982291666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45939.823982291666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45939.823982291666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45939.823982291666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45939.823982291666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45939.823982291666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45939.823982291666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45939.823982291666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45939.823982291666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45939.823982291666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45939.823982291666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45939.823982291666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45939.823982291666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45939.823982291666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45939.823982291666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45939.823982291666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45939.823982291666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45939.823982291666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45939.823982291666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45939.823982291666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45939.823982291666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45939.823982291666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45939.823982291666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45939.823982291666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45939.823982291666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45939.823982291666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45939.823982291666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45939.823982291666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45939.823982291666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45939.823982291666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45939.823982291666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45939.823982291666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45939.823982291666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45939.823982291666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45939.823982291666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45939.823982291666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45939.823982291666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45939.823982291666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45939.823982291666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45939.823982291666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45939.823982291666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45939.823982291666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45939.823982291666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45939.823982291666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45939.823982291666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45939.823982291666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45939.823982291666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45939.823982291666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45939.823982291666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45939.823982291666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45939.823982291666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45939.823982291666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45939.823982291666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45939.823982291666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45939.823982291666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45939.823982291666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45939.823982291666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45939.823982291666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45939.823982291666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45939.823982291666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45939.823982291666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45939.823982291666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45939.823982291666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45939.823982291666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45939.823982291666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45939.823982291666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45939.823982291666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45939.823982291666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45939.823982291666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45939.823982291666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45939.823982291666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45939.823982291666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45939.823982291666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45939.823982291666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45939.823982291666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45939.823982291666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45939.823982291666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45939.823982291666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45939.823982291666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45939.823982291666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45939.823982291666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45939.823982291666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45939.823982291666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45939.823982291666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45939.823982291666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45939.823982291666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45939.823982291666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45939.823982291666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45939.823982291666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45939.823982291666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45939.823982291666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45939.823982291666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45939.823982291666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45939.823982291666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45939.823982291666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45939.823982291666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45939.823982291666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45939.823982291666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45939.823982291666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45939.823982291666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45939.823982291666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45939.823982291666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45939.823982291666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45939.823982291666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45939.823982291666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45939.823982291666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45939.823982291666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45939.823982291666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45939.823982291666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45939.823982291666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45939.823982291666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45939.823982291666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45939.823982291666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45939.823982291666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45939.823982291666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45939.823982291666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45939.823982291666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45939.823982291666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45939.823982291666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45939.823982291666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45939.823982291666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45939.823982291666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45939.823982291666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45939.823982291666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45939.823982291666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45939.823982291666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45939.823982291666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45939.823982291666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45939.823982291666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45939.823982291666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45939.823982291666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45939.823982291666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45939.823982291666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45939.823982291666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45939.823982291666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45939.823982291666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45939.823982291666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45939.823982291666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45939.823982291666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45939.823982291666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45939.823982291666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45939.823982291666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45939.823982291666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45939.823982291666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45939.823982291666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45939.823982291666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45939.823982291666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45939.823982291666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45939.823982291666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45939.823982291666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45939.823982291666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45939.823982291666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45939.823982291666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45939.823982291666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45939.823982291666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45939.823982291666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45939.823982291666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45939.823982291666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45939.823982291666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45939.823982291666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45939.823982291666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45939.823982291666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45939.823982291666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45939.823982291666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45939.823982291666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45939.823982291666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45939.823982291666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45939.823982291666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45939.823982291666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45939.823982291666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45939.823982291666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45939.823982291666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45939.823982291666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45939.823982291666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45939.823982291666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45939.823982291666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45939.823982291666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45939.823982291666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45939.823982291666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45939.823982291666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45939.823982291666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45939.823982291666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45939.823982291666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45939.823982291666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45939.823982291666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45939.823982291666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45939.823982291666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45939.823982291666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45939.823982291666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45939.823982291666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45939.823982291666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45939.823982291666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45939.823982291666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45939.823982291666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45939.823982291666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45939.823982291666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45939.823982291666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45939.823982291666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45939.823982291666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45939.823982291666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45939.823982291666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45939.823982291666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45939.823982291666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45939.823982291666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45939.823982291666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45939.823982291666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45939.823982291666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45939.823982291666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45939.823982291666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45939.823982291666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45939.823982291666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45939.823982291666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45939.823982291666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45939.823982291666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45939.823982291666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45939.823982291666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45939.823982291666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45939.823982291666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45939.823982291666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45939.823982291666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45939.823982291666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45939.823982291666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45939.823982291666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45939.823982291666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45939.823982291666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45939.823982291666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45939.823982291666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45939.823982291666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45939.823982291666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45939.823982291666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45939.823982291666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45939.823982291666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45939.823982291666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45939.823982291666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45939.823982291666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45939.823982291666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45939.823982291666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45939.823982291666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45939.823982291666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45939.823982291666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45939.823982291666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45939.823982291666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45939.823982291666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45939.823982291666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45939.823982291666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45939.823982291666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45939.823982291666</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236.34326469906955</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0.26673692129406845</v>
      </c>
      <c r="H3" s="131">
        <v>45939.542118055557</v>
      </c>
      <c r="I3" s="127" t="str">
        <f>IFERROR(VLOOKUP(D3,DB!A:F,6,0),"")</f>
        <v>Generator-SG</v>
      </c>
      <c r="J3" s="127" t="str">
        <f>IFERROR(VLOOKUP(D3,DB!A:G,7,0),"")</f>
        <v>Weak</v>
      </c>
      <c r="K3" s="133" t="s">
        <v>39057</v>
      </c>
      <c r="L3" s="129" t="str">
        <f>IFERROR(VLOOKUP(D3,DB!A:I,9,0),"")</f>
        <v>Latis</v>
      </c>
    </row>
    <row r="4" spans="1:16" ht="15" customHeight="1">
      <c r="A4" s="127"/>
      <c r="B4" s="127" t="str">
        <f>IFERROR(VLOOKUP(D4,DB!A:K,11,0),"")</f>
        <v/>
      </c>
      <c r="C4" s="128"/>
      <c r="D4" s="129"/>
      <c r="E4" s="130"/>
      <c r="F4" s="131"/>
      <c r="G4" s="132">
        <f ca="1">IFERROR(NOW()-F4,"")</f>
        <v>45939.823982291666</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45939.823982291666</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45939.823982291666</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45939.823982291666</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45939.823982291666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45939.823982291666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45939.823982291666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45939.823982291666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45939.823982291666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45939.823982291666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45939.823982291666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45939.823982291666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45939.823982291666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45939.823982291666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45939.823982291666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45939.823982291666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45939.823982291666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45939.823982291666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45939.823982291666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45939.823982291666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45939.823982291666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45939.823982291666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45939.823982291666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45939.823982291666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45939.823982291666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45939.823982291666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45939.823982291666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45939.823982291666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45939.823982291666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45939.823982291666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45939.823982291666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45939.823982291666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45939.823982291666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45939.823982291666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45939.823982291666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45939.823982291666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45939.823982291666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45939.823982291666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45939.823982291666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45939.823982291666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45939.823982291666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45939.823982291666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45939.823982291666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45939.823982291666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45939.823982291666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45939.823982291666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45939.823982291666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45939.823982291666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45939.823982291666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45939.823982291666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45939.823982291666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45939.823982291666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45939.823982291666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45939.823982291666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45939.823982291666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45939.823982291666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45939.823982291666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45939.823982291666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45939.823982291666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45939.823982291666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45939.823982291666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45939.823982291666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45939.823982291666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45939.823982291666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45939.823982291666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45939.823982291666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45939.823982291666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45939.823982291666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45939.823982291666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45939.823982291666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45939.823982291666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45939.823982291666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45939.823982291666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45939.823982291666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45939.823982291666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45939.823982291666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45939.823982291666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45939.823982291666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45939.823982291666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45939.823982291666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45939.823982291666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45939.823982291666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45939.823982291666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45939.823982291666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45939.823982291666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45939.823982291666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45939.823982291666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45939.823982291666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45939.823982291666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45939.823982291666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45939.823982291666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45939.823982291666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45939.823982291666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45939.823982291666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45939.823982291666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45939.823982291666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45939.823982291666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45939.823982291666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45939.823982291666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45939.823982291666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45939.823982291666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45939.823982291666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45939.823982291666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45939.823982291666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45939.823982291666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45939.823982291666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45939.823982291666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45939.823982291666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45939.823982291666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45939.823982291666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45939.823982291666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45939.823982291666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45939.823982291666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45939.823982291666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45939.823982291666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45939.823982291666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45939.823982291666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45939.823982291666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45939.823982291666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45939.823982291666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45939.823982291666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45939.823982291666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45939.823982291666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45939.823982291666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45939.823982291666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45939.823982291666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45939.823982291666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45939.823982291666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45939.823982291666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45939.823982291666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45939.823982291666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45939.823982291666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45939.823982291666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45939.823982291666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45939.823982291666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45939.823982291666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45939.823982291666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45939.823982291666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45939.823982291666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45939.823982291666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45939.823982291666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45939.823982291666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45939.823982291666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45939.823982291666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45939.823982291666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45939.823982291666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45939.823982291666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45939.823982291666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45939.823982291666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45939.823982291666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45939.823982291666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45939.823982291666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45939.823982291666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45939.823982291666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45939.823982291666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45939.823982291666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45939.823982291666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45939.823982291666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45939.823982291666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45939.823982291666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45939.823982291666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45939.823982291666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45939.823982291666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45939.823982291666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45939.823982291666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45939.823982291666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45939.823982291666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45939.823982291666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45939.823982291666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45939.823982291666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45939.823982291666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45939.823982291666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45939.823982291666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45939.823982291666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45939.823982291666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45939.823982291666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45939.823982291666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45939.823982291666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45939.823982291666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45939.823982291666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45939.823982291666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45939.823982291666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45939.823982291666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45939.823982291666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45939.823982291666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45939.823982291666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45939.823982291666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45939.823982291666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45939.823982291666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45939.823982291666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45939.823982291666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45939.823982291666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45939.823982291666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45939.823982291666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45939.823982291666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45939.823982291666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45939.823982291666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45939.823982291666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45939.823982291666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45939.823982291666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45939.823982291666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45939.823982291666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45939.823982291666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45939.823982291666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45939.823982291666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45939.823982291666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45939.823982291666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45939.823982291666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45939.823982291666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45939.823982291666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45939.823982291666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45939.823982291666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45939.823982291666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45939.823982291666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45939.823982291666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45939.823982291666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45939.823982291666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45939.823982291666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45939.823982291666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45939.823982291666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45939.823982291666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45939.823982291666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45939.823982291666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45939.823982291666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45939.823982291666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45939.823982291666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45939.823982291666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45939.823982291666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45939.823982291666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45939.823982291666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45939.823982291666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45939.823982291666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45939.823982291666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45939.823982291666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45939.823982291666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45939.823982291666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45939.823982291666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45939.823982291666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45939.823982291666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45939.823982291666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45939.823982291666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45939.823982291666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45939.823982291666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45939.823982291666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45939.823982291666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45939.823982291666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45939.823982291666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45939.823982291666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45939.823982291666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45939.823982291666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45939.823982291666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45939.823982291666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45939.823982291666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45939.823982291666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45939.823982291666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45939.823982291666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45939.823982291666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45939.823982291666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45939.823982291666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45939.823982291666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45939.823982291666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45939.823982291666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45939.823982291666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45939.823982291666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45939.823982291666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45939.823982291666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45939.823982291666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45939.823982291666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45939.823982291666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45939.823982291666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45939.823982291666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45939.823982291666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45939.823982291666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45939.823982291666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45939.823982291666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45939.823982291666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45939.823982291666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45939.823982291666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45939.823982291666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45939.823982291666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45939.823982291666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45939.823982291666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45939.823982291666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45939.823982291666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45939.823982291666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45939.823982291666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45939.823982291666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45939.823982291666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45939.823982291666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45939.823982291666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45939.823982291666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45939.823982291666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45939.823982291666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45939.823982291666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45939.823982291666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45939.823982291666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45939.823982291666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45939.823982291666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45939.823982291666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45939.823982291666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45939.823982291666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45939.823982291666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45939.823982291666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45939.823982291666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45939.823982291666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45939.823982291666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45939.823982291666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45939.823982291666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45939.823982291666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45939.823982291666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45939.823982291666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45939.823982291666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45939.823982291666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45939.823982291666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45939.823982291666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45939.823982291666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45939.823982291666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45939.823982291666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45939.823982291666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45939.823982291666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45939.823982291666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45939.823982291666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45939.823982291666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45939.823982291666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45939.823982291666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45939.823982291666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45939.823982291666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45939.823982291666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45939.823982291666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45939.823982291666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45939.823982291666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45939.823982291666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45939.823982291666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45939.823982291666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45939.823982291666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45939.823982291666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45939.823982291666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45939.823982291666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45939.823982291666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45939.823982291666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45939.823982291666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45939.823982291666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45939.823982291666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45939.823982291666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45939.823982291666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45939.823982291666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45939.823982291666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45939.823982291666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45939.823982291666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45939.823982291666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45939.823982291666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45939.823982291666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45939.823982291666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45939.823982291666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45939.823982291666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45939.823982291666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45939.823982291666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45939.823982291666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45939.823982291666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45939.823982291666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45939.823982291666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45939.823982291666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45939.823982291666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45939.823982291666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45939.823982291666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45939.823982291666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45939.823982291666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45939.823982291666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45939.823982291666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45939.823982291666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45939.823982291666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45939.823982291666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45939.823982291666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45939.823982291666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45939.823982291666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45939.823982291666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45939.823982291666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45939.823982291666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45939.823982291666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45939.823982291666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45939.823982291666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45939.823982291666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45939.823982291666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45939.823982291666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45939.823982291666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45939.823982291666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45939.823982291666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45939.823982291666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45939.823982291666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45939.823982291666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45939.823982291666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45939.823982291666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45939.823982291666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45939.823982291666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45939.823982291666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45939.823982291666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45939.823982291666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45939.823982291666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45939.823982291666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45939.823982291666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45939.823982291666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45939.823982291666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45939.823982291666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45939.823982291666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45939.823982291666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45939.823982291666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45939.823982291666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45939.823982291666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45939.823982291666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45939.823982291666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45939.823982291666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45939.823982291666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45939.823982291666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45939.823982291666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45939.823982291666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45939.823982291666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45939.823982291666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45939.823982291666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45939.823982291666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45939.823982291666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45939.823982291666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45939.823982291666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45939.823982291666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45939.823982291666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45939.823982291666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45939.823982291666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45939.823982291666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45939.823982291666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45939.823982291666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45939.823982291666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45939.823982291666</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45939.823982291666</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45939.823982291666</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45939.823982291666</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45939.823982291666</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45939.823982291666</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45939.823982291666</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45939.823982291666</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45939.823982291666</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45939.823982291666</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45939.823982291666</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45939.823982291666</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45939.823982291666</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4">
        <f ca="1">IFERROR(NOW()-F2,"")</f>
        <v>47.991922106477432</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164">
        <f t="shared" ref="G3" ca="1" si="0">IFERROR(NOW()-F3,"")</f>
        <v>13.635104976849107</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s="37"/>
      <c r="E4" s="37"/>
      <c r="F4" s="38"/>
      <c r="G4" s="39">
        <f t="shared" ref="G4:G19" ca="1" si="1">IFERROR(NOW()-F4,"")</f>
        <v>45939.823982291666</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45939.823982291666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45939.823982291666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45939.823982291666</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45939.823982291666</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45939.823982291666</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45939.823982291666</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45939.823982291666</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45939.823982291666</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45939.823982291666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45939.823982291666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45939.823982291666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45939.823982291666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45939.823982291666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45939.823982291666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45939.823982291666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45939.823982291666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45939.823982291666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45939.823982291666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45939.823982291666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45939.823982291666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45939.823982291666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45939.823982291666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45939.823982291666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45939.823982291666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45939.823982291666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45939.823982291666</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45939.823982291666</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45939.823982291666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45939.823982291666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45939.823982291666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45939.823982291666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45939.823982291666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45939.823982291666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45939.823982291666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45939.823982291666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45939.823982291666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45939.823982291666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45939.823982291666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45939.823982291666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45939.823982291666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45939.823982291666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45939.823982291666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45939.823982291666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45939.823982291666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45939.823982291666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45939.823982291666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45939.823982291666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45939.823982291666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45939.823982291666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45939.823982291666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45939.823982291666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45939.823982291666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45939.823982291666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45939.823982291666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45939.823982291666</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45939.823982291666</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45939.823982291666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45939.823982291666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45939.823982291666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45939.823982291666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45939.823982291666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45939.823982291666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45939.823982291666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45939.823982291666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45939.823982291666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45939.823982291666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45939.823982291666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45939.823982291666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45939.823982291666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45939.823982291666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45939.823982291666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45939.823982291666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45939.823982291666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45939.823982291666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45939.823982291666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45939.823982291666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45939.823982291666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45939.823982291666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45939.823982291666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45939.823982291666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45939.823982291666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45939.823982291666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45939.823982291666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45939.823982291666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45939.823982291666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45939.823982291666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45939.823982291666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45939.823982291666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45939.823982291666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45939.823982291666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45939.823982291666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45939.823982291666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45939.823982291666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45939.823982291666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45939.823982291666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45939.823982291666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45939.823982291666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45939.823982291666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45939.823982291666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45939.823982291666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45939.823982291666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45939.823982291666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45939.823982291666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45939.823982291666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45939.823982291666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45939.823982291666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45939.823982291666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45939.823982291666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45939.823982291666</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45939.823982291666</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2"/>
  <sheetViews>
    <sheetView tabSelected="1" workbookViewId="0">
      <selection activeCell="D11" sqref="D11"/>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39062</v>
      </c>
      <c r="B2" s="149" t="s">
        <v>5398</v>
      </c>
      <c r="C2" s="148">
        <v>1</v>
      </c>
      <c r="D2" s="149" t="s">
        <v>34463</v>
      </c>
      <c r="E2" s="148" t="s">
        <v>39063</v>
      </c>
      <c r="F2" s="150">
        <v>45926.772847222222</v>
      </c>
      <c r="G2" s="151">
        <f ca="1">IFERROR(NOW()-F2,"-")</f>
        <v>13.051135069443262</v>
      </c>
      <c r="H2" s="152">
        <v>45927.449074074102</v>
      </c>
      <c r="I2" s="149" t="str">
        <f>IFERROR(VLOOKUP(D2,DB!A:F,6,0),"")</f>
        <v>SCECO</v>
      </c>
      <c r="J2" s="149" t="str">
        <f>IFERROR(VLOOKUP(D2,DB!A:G,7,0),"")</f>
        <v>Weak</v>
      </c>
      <c r="K2" s="165" t="s">
        <v>39064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39065</v>
      </c>
      <c r="B3" s="149" t="str">
        <f>IFERROR(VLOOKUP(D3,DB!A:K,11,0),"")</f>
        <v>R6</v>
      </c>
      <c r="C3" s="148">
        <v>1</v>
      </c>
      <c r="D3" s="149" t="s">
        <v>34282</v>
      </c>
      <c r="E3" s="148" t="s">
        <v>38964</v>
      </c>
      <c r="F3" s="152">
        <v>45939.529062499998</v>
      </c>
      <c r="G3" s="151">
        <f ca="1">IFERROR(NOW()-F3,"-")</f>
        <v>0.29491979166778037</v>
      </c>
      <c r="H3" s="152">
        <v>45927.987534722219</v>
      </c>
      <c r="I3" s="149" t="str">
        <f>IFERROR(VLOOKUP(D3,DB!A:F,6,0),"")</f>
        <v>SCECO</v>
      </c>
      <c r="J3" s="149" t="str">
        <f>IFERROR(VLOOKUP(D3,DB!A:G,7,0),"")</f>
        <v>Vandalized</v>
      </c>
      <c r="K3" s="148" t="s">
        <v>39066</v>
      </c>
      <c r="L3" s="149" t="str">
        <f>IFERROR(VLOOKUP(D3,DB!A:I,9,0),"")</f>
        <v>Latis</v>
      </c>
    </row>
    <row r="4" spans="1:16383" ht="31.5" customHeight="1">
      <c r="A4" s="148" t="s">
        <v>39067</v>
      </c>
      <c r="B4" s="149" t="s">
        <v>5398</v>
      </c>
      <c r="C4" s="148">
        <v>1</v>
      </c>
      <c r="D4" s="149" t="s">
        <v>32861</v>
      </c>
      <c r="E4" s="148" t="s">
        <v>39063</v>
      </c>
      <c r="F4" s="150">
        <v>45933.880972222221</v>
      </c>
      <c r="G4" s="151">
        <f ca="1">IFERROR(NOW()-F4,"-")</f>
        <v>5.9430100694444263</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39069</v>
      </c>
      <c r="B5" s="149" t="s">
        <v>5398</v>
      </c>
      <c r="C5" s="148">
        <v>1</v>
      </c>
      <c r="D5" s="149" t="s">
        <v>33408</v>
      </c>
      <c r="E5" s="148" t="s">
        <v>38964</v>
      </c>
      <c r="F5" s="150">
        <v>45934.942245370374</v>
      </c>
      <c r="G5" s="151">
        <f ca="1">IFERROR(NOW()-F5,"-")</f>
        <v>4.8817369212920312</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39070</v>
      </c>
      <c r="B6" s="157" t="str">
        <f>IFERROR(VLOOKUP(D6,DB!A:K,11,0),"")</f>
        <v>R6</v>
      </c>
      <c r="C6" s="157">
        <v>1</v>
      </c>
      <c r="D6" s="157" t="s">
        <v>34746</v>
      </c>
      <c r="E6" s="157" t="s">
        <v>39043</v>
      </c>
      <c r="F6" s="157"/>
      <c r="G6" s="151">
        <f ca="1">IFERROR(NOW()-F6,"-")</f>
        <v>45939.823982291666</v>
      </c>
      <c r="H6" s="162">
        <v>45939.692777777775</v>
      </c>
      <c r="I6" s="157" t="str">
        <f>IFERROR(VLOOKUP(D6,DB!A:F,6,0),"")</f>
        <v>Generator-SG</v>
      </c>
      <c r="J6" s="157" t="str">
        <f>IFERROR(VLOOKUP(D6,DB!A:G,7,0),"")</f>
        <v>Vandalized</v>
      </c>
      <c r="K6" s="157" t="s">
        <v>39071</v>
      </c>
      <c r="L6" s="157" t="str">
        <f>IFERROR(VLOOKUP(D6,DB!A:I,9,0),"")</f>
        <v>Latis</v>
      </c>
    </row>
    <row r="7" spans="1:16383" ht="31.5" customHeight="1">
      <c r="A7" s="157" t="s">
        <v>39072</v>
      </c>
      <c r="B7" s="157" t="str">
        <f>IFERROR(VLOOKUP(D7,DB!A:K,11,0),"")</f>
        <v>R6</v>
      </c>
      <c r="C7" s="157">
        <v>2</v>
      </c>
      <c r="D7" s="157" t="s">
        <v>32516</v>
      </c>
      <c r="E7" s="157" t="s">
        <v>39043</v>
      </c>
      <c r="F7" s="162">
        <v>45939.732476851852</v>
      </c>
      <c r="G7" s="151">
        <f ca="1">IFERROR(NOW()-F7,"-")</f>
        <v>9.1505439813772682E-2</v>
      </c>
      <c r="H7" s="162">
        <v>45939.728194444448</v>
      </c>
      <c r="I7" s="157" t="str">
        <f>IFERROR(VLOOKUP(D7,DB!A:F,6,0),"")</f>
        <v>SCECO</v>
      </c>
      <c r="J7" s="157" t="str">
        <f>IFERROR(VLOOKUP(D7,DB!A:G,7,0),"")</f>
        <v>Good</v>
      </c>
      <c r="K7" s="157" t="s">
        <v>39073</v>
      </c>
      <c r="L7" s="157" t="str">
        <f>IFERROR(VLOOKUP(D7,DB!A:I,9,0),"")</f>
        <v>Latis</v>
      </c>
    </row>
    <row r="8" spans="1:16383" ht="31.5" customHeight="1">
      <c r="A8" s="157" t="s">
        <v>39074</v>
      </c>
      <c r="B8" s="157" t="str">
        <f>IFERROR(VLOOKUP(D8,DB!A:K,11,0),"")</f>
        <v>R6</v>
      </c>
      <c r="C8" s="157">
        <v>1</v>
      </c>
      <c r="D8" s="157" t="s">
        <v>33325</v>
      </c>
      <c r="E8" s="157" t="s">
        <v>38964</v>
      </c>
      <c r="F8" s="162">
        <v>45939.789467592593</v>
      </c>
      <c r="G8" s="151">
        <f ca="1">IFERROR(NOW()-F8,"-")</f>
        <v>3.4514699073042721E-2</v>
      </c>
      <c r="H8" s="162">
        <v>45939.783831018518</v>
      </c>
      <c r="I8" s="157" t="str">
        <f>IFERROR(VLOOKUP(D8,DB!A:F,6,0),"")</f>
        <v>Generator-SG</v>
      </c>
      <c r="J8" s="157" t="str">
        <f>IFERROR(VLOOKUP(D8,DB!A:G,7,0),"")</f>
        <v>Vandalized</v>
      </c>
      <c r="K8" s="157" t="s">
        <v>39075</v>
      </c>
      <c r="L8" s="157" t="str">
        <f>IFERROR(VLOOKUP(D8,DB!A:I,9,0),"")</f>
        <v>Latis</v>
      </c>
    </row>
    <row r="9" spans="1:16383" ht="31.5" customHeight="1">
      <c r="A9" s="157"/>
      <c r="B9" s="157" t="str">
        <f>IFERROR(VLOOKUP(D9,DB!A:K,11,0),"")</f>
        <v/>
      </c>
      <c r="C9" s="157"/>
      <c r="D9" s="156"/>
      <c r="E9" s="157"/>
      <c r="F9" s="157"/>
      <c r="G9" s="151">
        <f ca="1">IFERROR(NOW()-F9,"-")</f>
        <v>45939.823982291666</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7"/>
      <c r="E10" s="157"/>
      <c r="F10" s="157"/>
      <c r="G10" s="151">
        <f ca="1">IFERROR(NOW()-F10,"-")</f>
        <v>45939.823982291666</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6"/>
      <c r="E11" s="157"/>
      <c r="F11" s="157"/>
      <c r="G11" s="151">
        <f ca="1">IFERROR(NOW()-F11,"-")</f>
        <v>45939.823982291666</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6"/>
      <c r="E12" s="157"/>
      <c r="F12" s="157"/>
      <c r="G12" s="151">
        <f ca="1">IFERROR(NOW()-F12,"-")</f>
        <v>45939.823982291666</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45939.823982291666</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45939.823982291666</v>
      </c>
      <c r="H14" s="157"/>
      <c r="I14" s="157" t="str">
        <f>IFERROR(VLOOKUP(D14,DB!A:F,6,0),"")</f>
        <v/>
      </c>
      <c r="J14" s="157" t="str">
        <f>IFERROR(VLOOKUP(D14,DB!A:G,7,0),"")</f>
        <v/>
      </c>
      <c r="K14" s="157"/>
      <c r="L14" s="157" t="str">
        <f>IFERROR(VLOOKUP(D14,DB!A:I,9,0),"")</f>
        <v/>
      </c>
    </row>
    <row r="15" spans="1:16383" ht="31.5" customHeight="1">
      <c r="A15" s="110"/>
      <c r="B15" s="158" t="str">
        <f>IFERROR(VLOOKUP(D15,DB!A:K,11,0),"")</f>
        <v/>
      </c>
      <c r="C15" s="158"/>
      <c r="D15" s="158"/>
      <c r="E15" s="159"/>
      <c r="F15" s="113"/>
      <c r="G15" s="151">
        <f ca="1">IFERROR(NOW()-F15,"-")</f>
        <v>45939.823982291666</v>
      </c>
      <c r="H15" s="113"/>
      <c r="I15" s="158" t="str">
        <f>IFERROR(VLOOKUP(D15,DB!A:F,6,0),"")</f>
        <v/>
      </c>
      <c r="J15" s="158" t="str">
        <f>IFERROR(VLOOKUP(D15,DB!A:G,7,0),"")</f>
        <v/>
      </c>
      <c r="K15" s="161"/>
      <c r="L15" s="159" t="str">
        <f>IFERROR(VLOOKUP(D15,DB!A:I,9,0),"")</f>
        <v/>
      </c>
    </row>
    <row r="16" spans="1:16383" ht="31.5" customHeight="1">
      <c r="A16" s="110"/>
      <c r="B16" s="158" t="str">
        <f>IFERROR(VLOOKUP(D16,DB!A:K,11,0),"")</f>
        <v/>
      </c>
      <c r="C16" s="158"/>
      <c r="D16" s="158"/>
      <c r="E16" s="159"/>
      <c r="F16" s="113"/>
      <c r="G16" s="151">
        <f ca="1">IFERROR(NOW()-F16,"-")</f>
        <v>45939.823982291666</v>
      </c>
      <c r="H16" s="113"/>
      <c r="I16" s="158" t="str">
        <f>IFERROR(VLOOKUP(D16,DB!A:F,6,0),"")</f>
        <v/>
      </c>
      <c r="J16" s="158" t="str">
        <f>IFERROR(VLOOKUP(D16,DB!A:G,7,0),"")</f>
        <v/>
      </c>
      <c r="K16" s="161"/>
      <c r="L16" s="159" t="str">
        <f>IFERROR(VLOOKUP(D16,DB!A:I,9,0),"")</f>
        <v/>
      </c>
    </row>
    <row r="17" spans="1:12" ht="31.5" customHeight="1">
      <c r="A17" s="110"/>
      <c r="B17" s="158" t="str">
        <f>IFERROR(VLOOKUP(D17,DB!A:K,11,0),"")</f>
        <v/>
      </c>
      <c r="C17" s="158"/>
      <c r="D17" s="158"/>
      <c r="E17" s="159"/>
      <c r="F17" s="113"/>
      <c r="G17" s="151">
        <f ca="1">IFERROR(NOW()-F17,"-")</f>
        <v>45939.823982291666</v>
      </c>
      <c r="H17" s="113"/>
      <c r="I17" s="158" t="str">
        <f>IFERROR(VLOOKUP(D17,DB!A:F,6,0),"")</f>
        <v/>
      </c>
      <c r="J17" s="158" t="str">
        <f>IFERROR(VLOOKUP(D17,DB!A:G,7,0),"")</f>
        <v/>
      </c>
      <c r="K17" s="161"/>
      <c r="L17" s="159" t="str">
        <f>IFERROR(VLOOKUP(D17,DB!A:I,9,0),"")</f>
        <v/>
      </c>
    </row>
    <row r="18" spans="1:12" ht="31.5" customHeight="1">
      <c r="A18" s="110"/>
      <c r="B18" s="158" t="str">
        <f>IFERROR(VLOOKUP(D18,DB!A:K,11,0),"")</f>
        <v/>
      </c>
      <c r="C18" s="158"/>
      <c r="D18" s="158"/>
      <c r="E18" s="159"/>
      <c r="F18" s="113"/>
      <c r="G18" s="151">
        <f ca="1">IFERROR(NOW()-F18,"-")</f>
        <v>45939.823982291666</v>
      </c>
      <c r="H18" s="113"/>
      <c r="I18" s="158" t="str">
        <f>IFERROR(VLOOKUP(D18,DB!A:F,6,0),"")</f>
        <v/>
      </c>
      <c r="J18" s="158" t="str">
        <f>IFERROR(VLOOKUP(D18,DB!A:G,7,0),"")</f>
        <v/>
      </c>
      <c r="K18" s="161"/>
      <c r="L18" s="159" t="str">
        <f>IFERROR(VLOOKUP(D18,DB!A:I,9,0),"")</f>
        <v/>
      </c>
    </row>
    <row r="19" spans="1:12" ht="31.5" customHeight="1">
      <c r="A19" s="110"/>
      <c r="B19" s="158" t="str">
        <f>IFERROR(VLOOKUP(D19,DB!A:K,11,0),"")</f>
        <v/>
      </c>
      <c r="C19" s="158"/>
      <c r="D19" s="158"/>
      <c r="E19" s="159"/>
      <c r="F19" s="113"/>
      <c r="G19" s="151">
        <f ca="1">IFERROR(NOW()-F19,"-")</f>
        <v>45939.823982291666</v>
      </c>
      <c r="H19" s="113"/>
      <c r="I19" s="158" t="str">
        <f>IFERROR(VLOOKUP(D19,DB!A:F,6,0),"")</f>
        <v/>
      </c>
      <c r="J19" s="158" t="str">
        <f>IFERROR(VLOOKUP(D19,DB!A:G,7,0),"")</f>
        <v/>
      </c>
      <c r="K19" s="161"/>
      <c r="L19" s="159" t="str">
        <f>IFERROR(VLOOKUP(D19,DB!A:I,9,0),"")</f>
        <v/>
      </c>
    </row>
    <row r="20" spans="1:12" ht="31.5" customHeight="1">
      <c r="A20" s="110"/>
      <c r="B20" s="158" t="str">
        <f>IFERROR(VLOOKUP(D20,DB!A:K,11,0),"")</f>
        <v/>
      </c>
      <c r="C20" s="158"/>
      <c r="D20" s="158"/>
      <c r="E20" s="159"/>
      <c r="F20" s="113"/>
      <c r="G20" s="160">
        <f ca="1">IFERROR(NOW()-F20,"-")</f>
        <v>45939.823982291666</v>
      </c>
      <c r="H20" s="113"/>
      <c r="I20" s="158" t="str">
        <f>IFERROR(VLOOKUP(D20,DB!A:F,6,0),"")</f>
        <v/>
      </c>
      <c r="J20" s="158" t="str">
        <f>IFERROR(VLOOKUP(D20,DB!A:G,7,0),"")</f>
        <v/>
      </c>
      <c r="K20" s="161"/>
      <c r="L20" s="159" t="str">
        <f>IFERROR(VLOOKUP(D20,DB!A:I,9,0),"")</f>
        <v/>
      </c>
    </row>
    <row r="21" spans="1:12" ht="31.5" customHeight="1">
      <c r="A21" s="110"/>
      <c r="B21" s="158" t="str">
        <f>IFERROR(VLOOKUP(D21,DB!A:K,11,0),"")</f>
        <v/>
      </c>
      <c r="C21" s="158"/>
      <c r="D21" s="158"/>
      <c r="E21" s="159"/>
      <c r="F21" s="113"/>
      <c r="G21" s="160">
        <f ca="1">IFERROR(NOW()-F21,"-")</f>
        <v>45939.823982291666</v>
      </c>
      <c r="H21" s="113"/>
      <c r="I21" s="158" t="str">
        <f>IFERROR(VLOOKUP(D21,DB!A:F,6,0),"")</f>
        <v/>
      </c>
      <c r="J21" s="158" t="str">
        <f>IFERROR(VLOOKUP(D21,DB!A:G,7,0),"")</f>
        <v/>
      </c>
      <c r="K21" s="161"/>
      <c r="L21" s="159" t="str">
        <f>IFERROR(VLOOKUP(D21,DB!A:I,9,0),"")</f>
        <v/>
      </c>
    </row>
    <row r="22" spans="1:12" ht="31.5" customHeight="1">
      <c r="A22" s="110"/>
      <c r="B22" s="158" t="str">
        <f>IFERROR(VLOOKUP(D22,DB!A:K,11,0),"")</f>
        <v/>
      </c>
      <c r="C22" s="158"/>
      <c r="D22" s="158"/>
      <c r="E22" s="159"/>
      <c r="F22" s="113"/>
      <c r="G22" s="160">
        <f ca="1">IFERROR(NOW()-F22,"-")</f>
        <v>45939.823982291666</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8"/>
      <c r="E23" s="159"/>
      <c r="F23" s="113"/>
      <c r="G23" s="160">
        <f ca="1">IFERROR(NOW()-F23,"-")</f>
        <v>45939.823982291666</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60">
        <f ca="1">IFERROR(NOW()-F24,"-")</f>
        <v>45939.823982291666</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60">
        <f ca="1">IFERROR(NOW()-F25,"-")</f>
        <v>45939.823982291666</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60">
        <f ca="1">IFERROR(NOW()-F26,"-")</f>
        <v>45939.823982291666</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45939.823982291666</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45939.823982291666</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45939.823982291666</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45939.823982291666</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45939.823982291666</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45939.823982291666</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45939.823982291666</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45939.823982291666</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45939.823982291666</v>
      </c>
      <c r="H35" s="113"/>
      <c r="I35" s="158" t="str">
        <f>IFERROR(VLOOKUP(D35,DB!A:F,6,0),"")</f>
        <v/>
      </c>
      <c r="J35" s="158" t="str">
        <f>IFERROR(VLOOKUP(D35,DB!A:G,7,0),"")</f>
        <v/>
      </c>
      <c r="K35" s="161"/>
      <c r="L35" s="159" t="str">
        <f>IFERROR(VLOOKUP(D35,DB!A:I,9,0),"")</f>
        <v/>
      </c>
    </row>
    <row r="36" spans="1:12" ht="31.5" customHeight="1">
      <c r="A36" s="110"/>
      <c r="B36" s="109" t="str">
        <f>IFERROR(VLOOKUP(D36,DB!A:K,11,0),"")</f>
        <v/>
      </c>
      <c r="C36" s="111"/>
      <c r="D36" s="109"/>
      <c r="E36" s="112"/>
      <c r="F36" s="113"/>
      <c r="G36" s="81">
        <f ca="1">IFERROR(NOW()-F36,"-")</f>
        <v>45939.823982291666</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45939.823982291666</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45939.823982291666</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45939.823982291666</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45939.823982291666</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45939.823982291666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45939.823982291666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45939.823982291666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45939.823982291666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45939.823982291666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45939.823982291666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45939.823982291666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45939.823982291666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45939.823982291666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45939.823982291666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45939.823982291666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45939.823982291666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45939.823982291666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45939.823982291666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45939.823982291666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45939.823982291666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45939.823982291666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45939.823982291666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45939.823982291666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45939.823982291666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45939.823982291666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45939.823982291666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45939.823982291666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45939.823982291666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45939.823982291666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45939.823982291666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45939.823982291666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45939.823982291666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45939.823982291666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45939.823982291666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45939.823982291666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45939.823982291666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45939.823982291666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45939.823982291666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45939.823982291666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45939.823982291666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45939.823982291666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45939.823982291666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45939.823982291666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45939.823982291666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45939.823982291666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45939.823982291666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45939.823982291666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45939.823982291666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45939.823982291666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45939.823982291666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45939.823982291666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45939.823982291666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45939.823982291666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45939.823982291666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45939.823982291666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45939.823982291666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45939.823982291666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45939.823982291666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45939.823982291666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45939.823982291666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45939.823982291666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45939.823982291666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45939.823982291666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45939.823982291666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45939.823982291666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45939.823982291666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45939.823982291666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45939.823982291666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45939.823982291666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45939.823982291666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45939.823982291666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45939.823982291666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45939.823982291666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45939.823982291666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45939.823982291666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45939.823982291666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45939.823982291666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45939.823982291666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45939.823982291666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45939.823982291666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45939.823982291666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45939.823982291666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45939.823982291666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45939.823982291666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45939.823982291666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45939.823982291666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45939.823982291666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45939.823982291666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45939.823982291666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45939.823982291666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45939.823982291666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45939.823982291666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45939.823982291666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45939.823982291666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45939.823982291666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45939.823982291666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45939.823982291666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45939.823982291666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45939.823982291666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45939.823982291666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45939.823982291666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45939.823982291666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45939.823982291666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45939.823982291666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45939.823982291666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45939.823982291666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45939.823982291666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45939.823982291666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45939.823982291666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45939.823982291666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45939.823982291666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45939.823982291666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45939.823982291666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45939.823982291666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45939.823982291666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45939.823982291666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45939.823982291666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45939.823982291666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45939.823982291666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45939.823982291666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45939.823982291666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45939.823982291666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45939.823982291666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45939.823982291666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45939.823982291666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45939.823982291666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45939.823982291666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45939.823982291666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45939.823982291666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45939.823982291666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45939.823982291666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45939.823982291666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45939.823982291666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45939.823982291666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45939.823982291666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45939.823982291666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45939.823982291666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45939.823982291666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45939.823982291666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45939.823982291666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45939.823982291666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45939.823982291666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45939.823982291666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45939.823982291666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45939.823982291666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45939.823982291666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45939.823982291666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45939.823982291666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45939.823982291666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45939.823982291666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45939.823982291666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45939.823982291666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45939.823982291666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45939.823982291666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45939.823982291666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45939.823982291666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45939.823982291666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45939.823982291666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45939.823982291666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45939.823982291666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45939.823982291666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45939.823982291666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45939.823982291666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45939.823982291666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45939.823982291666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45939.823982291666</v>
      </c>
      <c r="H202" s="113"/>
      <c r="I202" s="109" t="str">
        <f>IFERROR(VLOOKUP(D202,DB!A:F,6,0),"")</f>
        <v/>
      </c>
      <c r="J202" s="108" t="str">
        <f>IFERROR(VLOOKUP(D202,DB!A:G,7,0),"")</f>
        <v/>
      </c>
      <c r="K202" s="114"/>
      <c r="L202" s="115" t="str">
        <f>IFERROR(VLOOKUP(D202,DB!A:I,9,0),"")</f>
        <v/>
      </c>
    </row>
  </sheetData>
  <dataValidations count="2">
    <dataValidation allowBlank="1" showInputMessage="1" showErrorMessage="1" sqref="E1" xr:uid="{380493DB-286A-4683-AF55-C78F04945A49}"/>
    <dataValidation type="list" allowBlank="1" showInputMessage="1" showErrorMessage="1" sqref="E3 E5:E2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2025-10-09T16:47:25Z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