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122" documentId="13_ncr:1_{F6CB121F-512D-4AA6-A0C1-0FB36C537598}" xr6:coauthVersionLast="47" xr6:coauthVersionMax="47" xr10:uidLastSave="{8AE058E4-C965-4411-ABAA-C81E2F02AB80}"/>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3"/>
  <c r="G3" i="3"/>
  <c r="G4" i="3"/>
  <c r="G5" i="3"/>
  <c r="I3" i="4"/>
  <c r="J3" i="4"/>
  <c r="I3" i="6"/>
  <c r="I4" i="6"/>
  <c r="L2" i="3"/>
  <c r="J2" i="3"/>
  <c r="I2" i="3"/>
  <c r="B2" i="3"/>
  <c r="L3" i="6"/>
  <c r="L4" i="6"/>
  <c r="L2" i="6"/>
  <c r="J4" i="6"/>
  <c r="J3" i="6"/>
  <c r="J2" i="6"/>
  <c r="I2" i="6"/>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67" i="5"/>
  <c r="J67" i="5"/>
  <c r="I67" i="5"/>
  <c r="G67" i="5"/>
  <c r="B67"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alcChain>
</file>

<file path=xl/sharedStrings.xml><?xml version="1.0" encoding="utf-8"?>
<sst xmlns="http://schemas.openxmlformats.org/spreadsheetml/2006/main" count="178600" uniqueCount="39085">
  <si>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</si>
  <si>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</si>
  <si>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</si>
  <si>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</si>
  <si>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</si>
  <si>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</si>
  <si>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</si>
  <si>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</si>
  <si>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</si>
  <si>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</si>
  <si>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</si>
  <si>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</si>
  <si>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</si>
  <si>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</si>
  <si>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</si>
  <si>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</si>
  <si>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</si>
  <si>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</si>
  <si>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</si>
  <si>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</si>
  <si>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</si>
  <si>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</si>
  <si>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</si>
  <si>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</si>
  <si>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</si>
  <si>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</si>
  <si>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</si>
  <si>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</si>
  <si>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</si>
  <si>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</si>
  <si>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</si>
  <si>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</si>
  <si>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</si>
  <si>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</si>
  <si>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</si>
  <si>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</si>
  <si>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</si>
  <si>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</si>
  <si>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</si>
  <si>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</si>
  <si>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</si>
  <si>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</si>
  <si>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</si>
  <si>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</si>
  <si>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</si>
  <si>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</si>
  <si>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</si>
  <si>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</si>
  <si>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</si>
  <si>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</si>
  <si>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</si>
  <si>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</si>
  <si>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</si>
  <si>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</si>
  <si>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</si>
  <si>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</si>
  <si>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</si>
  <si>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</si>
  <si>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</si>
  <si>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</si>
  <si>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</si>
  <si>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</si>
  <si>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</si>
  <si>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</si>
  <si>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</si>
  <si>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</si>
  <si>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</si>
  <si>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</si>
  <si>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</si>
  <si>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</si>
  <si>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</si>
  <si>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</si>
  <si>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</si>
  <si>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</si>
  <si>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</si>
  <si>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</si>
  <si>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</si>
  <si>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</si>
  <si>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</si>
  <si>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</si>
  <si>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</si>
  <si>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</si>
  <si>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</si>
  <si>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</si>
  <si>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</si>
  <si>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</si>
  <si>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</si>
  <si>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</si>
  <si>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</si>
  <si>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</si>
  <si>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</si>
  <si>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</si>
  <si>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</si>
  <si>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</si>
  <si>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</si>
  <si>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</si>
  <si>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</si>
  <si>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</si>
  <si>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</si>
  <si>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</si>
  <si>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</si>
  <si>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</si>
  <si>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</si>
  <si>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</si>
  <si>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</si>
  <si>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</si>
  <si>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</si>
  <si>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</si>
  <si>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</si>
  <si>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</si>
  <si>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</si>
  <si>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</si>
  <si>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</si>
  <si>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</si>
  <si>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</si>
  <si>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</si>
  <si>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</si>
  <si>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</si>
  <si>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</si>
  <si>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</si>
  <si>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</si>
  <si>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</si>
  <si>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</si>
  <si>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</si>
  <si>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</si>
  <si>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</si>
  <si>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</si>
  <si>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</si>
  <si>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</si>
  <si>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</si>
  <si>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</si>
  <si>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</si>
  <si>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</si>
  <si>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</si>
  <si>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</si>
  <si>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</si>
  <si>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</si>
  <si>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</si>
  <si>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</si>
  <si>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</si>
  <si>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</si>
  <si>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</si>
  <si>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</si>
  <si>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</si>
  <si>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</si>
  <si>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</si>
  <si>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</si>
  <si>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</si>
  <si>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</si>
  <si>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</si>
  <si>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</si>
  <si>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</si>
  <si>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</si>
  <si>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</si>
  <si>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</si>
  <si>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</si>
  <si>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</si>
  <si>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</si>
  <si>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</si>
  <si>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</si>
  <si>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</si>
  <si>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</si>
  <si>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</si>
  <si>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</si>
  <si>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</si>
  <si>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</si>
  <si>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</si>
  <si>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</si>
  <si>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</si>
  <si>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</si>
  <si>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</si>
  <si>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</si>
  <si>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</si>
  <si>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</si>
  <si>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</si>
  <si>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</si>
  <si>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</si>
  <si>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</si>
  <si>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</si>
  <si>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</si>
  <si>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</si>
  <si>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</si>
  <si>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</si>
  <si>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</si>
  <si>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</si>
  <si>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</si>
  <si>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</si>
  <si>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</si>
  <si>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</si>
  <si>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</si>
  <si>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</si>
  <si>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</si>
  <si>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</si>
  <si>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</si>
  <si>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</si>
  <si>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</si>
  <si>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</si>
  <si>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</si>
  <si>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</si>
  <si>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</si>
  <si>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</si>
  <si>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</si>
  <si>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</si>
  <si>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</si>
  <si>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</si>
  <si>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</si>
  <si>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</si>
  <si>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</si>
  <si>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</si>
  <si>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</si>
  <si>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</si>
  <si>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</si>
  <si>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</si>
  <si>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</si>
  <si>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</si>
  <si>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</si>
  <si>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</si>
  <si>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</si>
  <si>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</si>
  <si>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</si>
  <si>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</si>
  <si>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</si>
  <si>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</si>
  <si>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</si>
  <si>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</si>
  <si>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</si>
  <si>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</si>
  <si>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</si>
  <si>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</si>
  <si>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</si>
  <si>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</si>
  <si>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</si>
  <si>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</si>
  <si>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</si>
  <si>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</si>
  <si>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</si>
  <si>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</si>
  <si>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</si>
  <si>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</si>
  <si>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</si>
  <si>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</si>
  <si>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</si>
  <si>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</si>
  <si>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</si>
  <si>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</si>
  <si>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</si>
  <si>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</si>
  <si>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</si>
  <si>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</si>
  <si>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</si>
  <si>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</si>
  <si>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</si>
  <si>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</si>
  <si>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</si>
  <si>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</si>
  <si>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</si>
  <si>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</si>
  <si>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</si>
  <si>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</si>
  <si>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</si>
  <si>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</si>
  <si>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</si>
  <si>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</si>
  <si>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</si>
  <si>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</si>
  <si>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</si>
  <si>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</si>
  <si>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</si>
  <si>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</si>
  <si>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</si>
  <si>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</si>
  <si>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</si>
  <si>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</si>
  <si>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</si>
  <si>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</si>
  <si>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</si>
  <si>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</si>
  <si>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</si>
  <si>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</si>
  <si>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</si>
  <si>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</si>
  <si>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</si>
  <si>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</si>
  <si>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</si>
  <si>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</si>
  <si>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</si>
  <si>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</si>
  <si>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</si>
  <si>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</si>
  <si>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</si>
  <si>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</si>
  <si>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</si>
  <si>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</si>
  <si>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</si>
  <si>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</si>
  <si>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</si>
  <si>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</si>
  <si>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</si>
  <si>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</si>
  <si>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</si>
  <si>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</si>
  <si>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</si>
  <si>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</si>
  <si>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</si>
  <si>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</si>
  <si>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</si>
  <si>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</si>
  <si>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</si>
  <si>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</si>
  <si>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</si>
  <si>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</si>
  <si>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</si>
  <si>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</si>
  <si>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</si>
  <si>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</si>
  <si>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</si>
  <si>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</si>
  <si>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</si>
  <si>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</si>
  <si>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</si>
  <si>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</si>
  <si>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</si>
  <si>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</si>
  <si>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</si>
  <si>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</si>
  <si>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</si>
  <si>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</si>
  <si>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</si>
  <si>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</si>
  <si>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</si>
  <si>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</si>
  <si>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</si>
  <si>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</si>
  <si>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</si>
  <si>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</si>
  <si>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</si>
  <si>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</si>
  <si>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</si>
  <si>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</si>
  <si>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</si>
  <si>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</si>
  <si>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</si>
  <si>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</si>
  <si>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</si>
  <si>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</si>
  <si>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</si>
  <si>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</si>
  <si>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</si>
  <si>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</si>
  <si>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</si>
  <si>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</si>
  <si>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</si>
  <si>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</si>
  <si>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</si>
  <si>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</si>
  <si>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</si>
  <si>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</si>
  <si>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</si>
  <si>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</si>
  <si>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</si>
  <si>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</si>
  <si>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</si>
  <si>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</si>
  <si>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</si>
  <si>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</si>
  <si>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</si>
  <si>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</si>
  <si>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</si>
  <si>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</si>
  <si>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</si>
  <si>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</si>
  <si>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</si>
  <si>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</si>
  <si>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</si>
  <si>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</si>
  <si>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</si>
  <si>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</si>
  <si>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</si>
  <si>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</si>
  <si>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</si>
  <si>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</si>
  <si>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</si>
  <si>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</si>
  <si>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</si>
  <si>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</si>
  <si>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</si>
  <si>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</si>
  <si>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</si>
  <si>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</si>
  <si>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</si>
  <si>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</si>
  <si>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</si>
  <si>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</si>
  <si>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</si>
  <si>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</si>
  <si>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</si>
  <si>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</si>
  <si>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</si>
  <si>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</si>
  <si>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</si>
  <si>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</si>
  <si>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</si>
  <si>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</si>
  <si>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</si>
  <si>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</si>
  <si>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</si>
  <si>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</si>
  <si>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</si>
  <si>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</si>
  <si>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</si>
  <si>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</si>
  <si>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</si>
  <si>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</si>
  <si>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</si>
  <si>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</si>
  <si>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</si>
  <si>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</si>
  <si>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</si>
  <si>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</si>
  <si>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</si>
  <si>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</si>
  <si>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</si>
  <si>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</si>
  <si>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</si>
  <si>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</si>
  <si>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</si>
  <si>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</si>
  <si>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</si>
  <si>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</si>
  <si>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</si>
  <si>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</si>
  <si>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</si>
  <si>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</si>
  <si>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</si>
  <si>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</si>
  <si>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</si>
  <si>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</si>
  <si>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</si>
  <si>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</si>
  <si>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</si>
  <si>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</si>
  <si>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</si>
  <si>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</si>
  <si>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</si>
  <si>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</si>
  <si>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</si>
  <si>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</si>
  <si>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</si>
  <si>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</si>
  <si>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</si>
  <si>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</si>
  <si>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</si>
  <si>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</si>
  <si>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</si>
  <si>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</si>
  <si>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</si>
  <si>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</si>
  <si>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</si>
  <si>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</si>
  <si>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</si>
  <si>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</si>
  <si>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</si>
  <si>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</si>
  <si>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</si>
  <si>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</si>
  <si>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</si>
  <si>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</si>
  <si>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</si>
  <si>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</si>
  <si>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</si>
  <si>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</si>
  <si>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</si>
  <si>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</si>
  <si>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</si>
  <si>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</si>
  <si>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</si>
  <si>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</si>
  <si>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</si>
  <si>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</si>
  <si>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</si>
  <si>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</si>
  <si>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</si>
  <si>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</si>
  <si>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</si>
  <si>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</si>
  <si>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</si>
  <si>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</si>
  <si>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</si>
  <si>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</si>
  <si>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</si>
  <si>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</si>
  <si>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</si>
  <si>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</si>
  <si>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</si>
  <si>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</si>
  <si>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</si>
  <si>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</si>
  <si>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</si>
  <si>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</si>
  <si>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</si>
  <si>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</si>
  <si>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</si>
  <si>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</si>
  <si>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</si>
  <si>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</si>
  <si>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</si>
  <si>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</si>
  <si>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</si>
  <si>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</si>
  <si>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</si>
  <si>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</si>
  <si>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</si>
  <si>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</si>
  <si>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</si>
  <si>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</si>
  <si>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</si>
  <si>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</si>
  <si>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</si>
  <si>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</si>
  <si>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</si>
  <si>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</si>
  <si>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</si>
  <si>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</si>
  <si>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</si>
  <si>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</si>
  <si>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</si>
  <si>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</si>
  <si>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</si>
  <si>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</si>
  <si>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</si>
  <si>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</si>
  <si>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</si>
  <si>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</si>
  <si>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</si>
  <si>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</si>
  <si>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</si>
  <si>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</si>
  <si>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</si>
  <si>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</si>
  <si>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</si>
  <si>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</si>
  <si>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</si>
  <si>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</si>
  <si>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</si>
  <si>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</si>
  <si>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</si>
  <si>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</si>
  <si>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</si>
  <si>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</si>
  <si>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</si>
  <si>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</si>
  <si>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</si>
  <si>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</si>
  <si>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</si>
  <si>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</si>
  <si>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</si>
  <si>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</si>
  <si>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</si>
  <si>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</si>
  <si>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</si>
  <si>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</si>
  <si>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</si>
  <si>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</si>
  <si>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</si>
  <si>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</si>
  <si>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</si>
  <si>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</si>
  <si>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</si>
  <si>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</si>
  <si>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</si>
  <si>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</si>
  <si>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</si>
  <si>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</si>
  <si>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</si>
  <si>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</si>
  <si>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</si>
  <si>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</si>
  <si>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</si>
  <si>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</si>
  <si>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</si>
  <si>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</si>
  <si>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</si>
  <si>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</si>
  <si>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</si>
  <si>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</si>
  <si>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</si>
  <si>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</si>
  <si>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</si>
  <si>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</si>
  <si>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</si>
  <si>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</si>
  <si>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</si>
  <si>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</si>
  <si>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</si>
  <si>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</si>
  <si>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</si>
  <si>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</si>
  <si>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</si>
  <si>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</si>
  <si>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</si>
  <si>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</si>
  <si>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</si>
  <si>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</si>
  <si>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</si>
  <si>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</si>
  <si>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</si>
  <si>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</si>
  <si>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</si>
  <si>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</si>
  <si>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</si>
  <si>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</si>
  <si>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</si>
  <si>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</si>
  <si>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</si>
  <si>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</si>
  <si>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</si>
  <si>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</si>
  <si>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</si>
  <si>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</si>
  <si>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</si>
  <si>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</si>
  <si>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</si>
  <si>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</si>
  <si>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</si>
  <si>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</si>
  <si>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</si>
  <si>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</si>
  <si>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</si>
  <si>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</si>
  <si>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</si>
  <si>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</si>
  <si>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</si>
  <si>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</si>
  <si>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</si>
  <si>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</si>
  <si>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</si>
  <si>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</si>
  <si>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</si>
  <si>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</si>
  <si>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</si>
  <si>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</si>
  <si>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</si>
  <si>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</si>
  <si>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</si>
  <si>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</si>
  <si>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</si>
  <si>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</si>
  <si>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</si>
  <si>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</si>
  <si>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</si>
  <si>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</si>
  <si>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</si>
  <si>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</si>
  <si>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</si>
  <si>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</si>
  <si>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</si>
  <si>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</si>
  <si>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</si>
  <si>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</si>
  <si>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</si>
  <si>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</si>
  <si>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</si>
  <si>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</si>
  <si>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</si>
  <si>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</si>
  <si>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</si>
  <si>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</si>
  <si>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</si>
  <si>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</si>
  <si>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</si>
  <si>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</si>
  <si>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</si>
  <si>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</si>
  <si>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</si>
  <si>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</si>
  <si>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</si>
  <si>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</si>
  <si>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</si>
  <si>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</si>
  <si>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</si>
  <si>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</si>
  <si>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</si>
  <si>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</si>
  <si>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</si>
  <si>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</si>
  <si>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</si>
  <si>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</si>
  <si>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</si>
  <si>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</si>
  <si>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</si>
  <si>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</si>
  <si>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</si>
  <si>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</si>
  <si>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</si>
  <si>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</si>
  <si>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</si>
  <si>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</si>
  <si>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</si>
  <si>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</si>
  <si>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</si>
  <si>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</si>
  <si>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</si>
  <si>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</si>
  <si>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</si>
  <si>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</si>
  <si>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</si>
  <si>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</si>
  <si>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</si>
  <si>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</si>
  <si>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</si>
  <si>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</si>
  <si>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</si>
  <si>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</si>
  <si>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</si>
  <si>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</si>
  <si>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</si>
  <si>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</si>
  <si>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</si>
  <si>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</si>
  <si>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</si>
  <si>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</si>
  <si>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</si>
  <si>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</si>
  <si>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</si>
  <si>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</si>
  <si>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</si>
  <si>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</si>
  <si>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</si>
  <si>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</si>
  <si>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</si>
  <si>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</si>
  <si>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</si>
  <si>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</si>
  <si>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</si>
  <si>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</si>
  <si>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</si>
  <si>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</si>
  <si>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</si>
  <si>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</si>
  <si>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</si>
  <si>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</si>
  <si>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</si>
  <si>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</si>
  <si>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</si>
  <si>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</si>
  <si>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</si>
  <si>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</si>
  <si>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</si>
  <si>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</si>
  <si>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</si>
  <si>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</si>
  <si>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</si>
  <si>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</si>
  <si>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</si>
  <si>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</si>
  <si>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</si>
  <si>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</si>
  <si>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</si>
  <si>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</si>
  <si>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</si>
  <si>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</si>
  <si>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</si>
  <si>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</si>
  <si>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</si>
  <si>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</si>
  <si>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</si>
  <si>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</si>
  <si>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</si>
  <si>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</si>
  <si>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</si>
  <si>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</si>
  <si>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</si>
  <si>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</si>
  <si>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</si>
  <si>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</si>
  <si>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</si>
  <si>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</si>
  <si>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</si>
  <si>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</si>
  <si>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</si>
  <si>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</si>
  <si>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</si>
  <si>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</si>
  <si>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</si>
  <si>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</si>
  <si>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</si>
  <si>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</si>
  <si>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</si>
  <si>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</si>
  <si>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</si>
  <si>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</si>
  <si>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</si>
  <si>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</si>
  <si>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</si>
  <si>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</si>
  <si>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</si>
  <si>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</si>
  <si>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</si>
  <si>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</si>
  <si>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</si>
  <si>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</si>
  <si>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</si>
  <si>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</si>
  <si>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</si>
  <si>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</si>
  <si>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</si>
  <si>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</si>
  <si>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</si>
  <si>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</si>
  <si>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</si>
  <si>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</si>
  <si>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</si>
  <si>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</si>
  <si>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</si>
  <si>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</si>
  <si>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</si>
  <si>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</si>
  <si>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</si>
  <si>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</si>
  <si>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</si>
  <si>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</si>
  <si>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</si>
  <si>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</si>
  <si>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</si>
  <si>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</si>
  <si>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</si>
  <si>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</si>
  <si>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</si>
  <si>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</si>
  <si>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</si>
  <si>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</si>
  <si>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</si>
  <si>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</si>
  <si>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</si>
  <si>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</si>
  <si>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</si>
  <si>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</si>
  <si>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</si>
  <si>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</si>
  <si>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</si>
  <si>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</si>
  <si>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</si>
  <si>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</si>
  <si>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</si>
  <si>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</si>
  <si>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</si>
  <si>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</si>
  <si>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</si>
  <si>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</si>
  <si>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</si>
  <si>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</si>
  <si>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</si>
  <si>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</si>
  <si>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</si>
  <si>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</si>
  <si>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</si>
  <si>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</si>
  <si>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</si>
  <si>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</si>
  <si>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</si>
  <si>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</si>
  <si>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</si>
  <si>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</si>
  <si>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</si>
  <si>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</si>
  <si>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</si>
  <si>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</si>
  <si>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</si>
  <si>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</si>
  <si>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</si>
  <si>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</si>
  <si>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</si>
  <si>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</si>
  <si>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</si>
  <si>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</si>
  <si>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</si>
  <si>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</si>
  <si>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</si>
  <si>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</si>
  <si>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</si>
  <si>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</si>
  <si>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</si>
  <si>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</si>
  <si>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</si>
  <si>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</si>
  <si>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</si>
  <si>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</si>
  <si>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</si>
  <si>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</si>
  <si>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</si>
  <si>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</si>
  <si>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</si>
  <si>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</si>
  <si>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</si>
  <si>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</si>
  <si>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</si>
  <si>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</si>
  <si>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</si>
  <si>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</si>
  <si>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</si>
  <si>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</si>
  <si>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</si>
  <si>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</si>
  <si>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</si>
  <si>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</si>
  <si>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</si>
  <si>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</si>
  <si>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</si>
  <si>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</si>
  <si>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</si>
  <si>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</si>
  <si>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</si>
  <si>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</si>
  <si>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</si>
  <si>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</si>
  <si>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</si>
  <si>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</si>
  <si>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</si>
  <si>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</si>
  <si>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</si>
  <si>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</si>
  <si>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</si>
  <si>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</si>
  <si>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</si>
  <si>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</si>
  <si>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</si>
  <si>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</si>
  <si>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</si>
  <si>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</si>
  <si>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</si>
  <si>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</si>
  <si>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</si>
  <si>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</si>
  <si>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</si>
  <si>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</si>
  <si>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</si>
  <si>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</si>
  <si>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</si>
  <si>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</si>
  <si>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</si>
  <si>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</si>
  <si>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</si>
  <si>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</si>
  <si>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</si>
  <si>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</si>
  <si>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</si>
  <si>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</si>
  <si>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</si>
  <si>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</si>
  <si>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</si>
  <si>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</si>
  <si>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</si>
  <si>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</si>
  <si>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</si>
  <si>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</si>
  <si>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</si>
  <si>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</si>
  <si>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</si>
  <si>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</si>
  <si>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</si>
  <si>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</si>
  <si>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</si>
  <si>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</si>
  <si>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</si>
  <si>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</si>
  <si>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</si>
  <si>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</si>
  <si>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</si>
  <si>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</si>
  <si>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</si>
  <si>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</si>
  <si>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</si>
  <si>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</si>
  <si>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</si>
  <si>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</si>
  <si>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</si>
  <si>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</si>
  <si>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</si>
  <si>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</si>
  <si>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</si>
  <si>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</si>
  <si>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</si>
  <si>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</si>
  <si>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</si>
  <si>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</si>
  <si>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</si>
  <si>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</si>
  <si>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</si>
  <si>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</si>
  <si>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</si>
  <si>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</si>
  <si>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</si>
  <si>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</si>
  <si>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</si>
  <si>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</si>
  <si>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</si>
  <si>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</si>
  <si>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</si>
  <si>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</si>
  <si>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</si>
  <si>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</si>
  <si>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</si>
  <si>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</si>
  <si>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</si>
  <si>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</si>
  <si>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</si>
  <si>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</si>
  <si>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</si>
  <si>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</si>
  <si>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</si>
  <si>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</si>
  <si>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</si>
  <si>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</si>
  <si>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</si>
  <si>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</si>
  <si>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</si>
  <si>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</si>
  <si>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</si>
  <si>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</si>
  <si>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</si>
  <si>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</si>
  <si>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</si>
  <si>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</si>
  <si>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</si>
  <si>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</si>
  <si>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</si>
  <si>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</si>
  <si>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</si>
  <si>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</si>
  <si>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</si>
  <si>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</si>
  <si>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</si>
  <si>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</si>
  <si>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</si>
  <si>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</si>
  <si>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</si>
  <si>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</si>
  <si>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</si>
  <si>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</si>
  <si>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</si>
  <si>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</si>
  <si>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</si>
  <si>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</si>
  <si>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</si>
  <si>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</si>
  <si>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</si>
  <si>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</si>
  <si>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</si>
  <si>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</si>
  <si>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</si>
  <si>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</si>
  <si>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</si>
  <si>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</si>
  <si>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</si>
  <si>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</si>
  <si>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</si>
  <si>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</si>
  <si>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</si>
  <si>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</si>
  <si>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</si>
  <si>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</si>
  <si>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</si>
  <si>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</si>
  <si>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</si>
  <si>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</si>
  <si>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</si>
  <si>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</si>
  <si>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</si>
  <si>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</si>
  <si>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</si>
  <si>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</si>
  <si>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</si>
  <si>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</si>
  <si>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</si>
  <si>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</si>
  <si>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</si>
  <si>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</si>
  <si>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</si>
  <si>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</si>
  <si>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</si>
  <si>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</si>
  <si>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</si>
  <si>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</si>
  <si>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</si>
  <si>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</si>
  <si>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</si>
  <si>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</si>
  <si>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</si>
  <si>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</si>
  <si>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</si>
  <si>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</si>
  <si>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</si>
  <si>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</si>
  <si>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</si>
  <si>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</si>
  <si>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</si>
  <si>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</si>
  <si>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</si>
  <si>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</si>
  <si>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</si>
  <si>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</si>
  <si>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</si>
  <si>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</si>
  <si>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</si>
  <si>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</si>
  <si>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</si>
  <si>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</si>
  <si>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</si>
  <si>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</si>
  <si>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</si>
  <si>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</si>
  <si>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</si>
  <si>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</si>
  <si>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</si>
  <si>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</si>
  <si>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</si>
  <si>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</si>
  <si>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</si>
  <si>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</si>
  <si>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</si>
  <si>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</si>
  <si>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</si>
  <si>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</si>
  <si>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</si>
  <si>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</si>
  <si>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</si>
  <si>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</si>
  <si>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</si>
  <si>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</si>
  <si>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</si>
  <si>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</si>
  <si>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</si>
  <si>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</si>
  <si>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</si>
  <si>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</si>
  <si>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</si>
  <si>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</si>
  <si>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</si>
  <si>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</si>
  <si>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</si>
  <si>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</si>
  <si>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</si>
  <si>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</si>
  <si>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</si>
  <si>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</si>
  <si>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</si>
  <si>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</si>
  <si>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</si>
  <si>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</si>
  <si>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</si>
  <si>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</si>
  <si>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</si>
  <si>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</si>
  <si>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</si>
  <si>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</si>
  <si>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</si>
  <si>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</si>
  <si>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</si>
  <si>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</si>
  <si>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</si>
  <si>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</si>
  <si>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</si>
  <si>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</si>
  <si>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</si>
  <si>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</si>
  <si>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</si>
  <si>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</si>
  <si>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</si>
  <si>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</si>
  <si>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</si>
  <si>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</si>
  <si>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</si>
  <si>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</si>
  <si>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</si>
  <si>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</si>
  <si>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</si>
  <si>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</si>
  <si>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</si>
  <si>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</si>
  <si>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</si>
  <si>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</si>
  <si>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</si>
  <si>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</si>
  <si>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</si>
  <si>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</si>
  <si>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</si>
  <si>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</si>
  <si>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</si>
  <si>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</si>
  <si>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</si>
  <si>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</si>
  <si>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</si>
  <si>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</si>
  <si>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</si>
  <si>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</si>
  <si>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</si>
  <si>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</si>
  <si>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</si>
  <si>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</si>
  <si>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</si>
  <si>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</si>
  <si>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</si>
  <si>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</si>
  <si>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</si>
  <si>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</si>
  <si>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</si>
  <si>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</si>
  <si>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</si>
  <si>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</si>
  <si>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</si>
  <si>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</si>
  <si>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</si>
  <si>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</si>
  <si>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</si>
  <si>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</si>
  <si>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</si>
  <si>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</si>
  <si>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</si>
  <si>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</si>
  <si>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</si>
  <si>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</si>
  <si>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</si>
  <si>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</si>
  <si>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</si>
  <si>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</si>
  <si>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</si>
  <si>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</si>
  <si>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</si>
  <si>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</si>
  <si>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</si>
  <si>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</si>
  <si>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</si>
  <si>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</si>
  <si>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</si>
  <si>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</si>
  <si>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</si>
  <si>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</si>
  <si>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</si>
  <si>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</si>
  <si>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</si>
  <si>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</si>
  <si>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</si>
  <si>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</si>
  <si>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</si>
  <si>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</si>
  <si>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</si>
  <si>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</si>
  <si>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</si>
  <si>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</si>
  <si>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</si>
  <si>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</si>
  <si>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</si>
  <si>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</si>
  <si>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</si>
  <si>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</si>
  <si>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</si>
  <si>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</si>
  <si>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</si>
  <si>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</si>
  <si>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</si>
  <si>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</si>
  <si>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</si>
  <si>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</si>
  <si>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</si>
  <si>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</si>
  <si>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</si>
  <si>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</si>
  <si>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</si>
  <si>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</si>
  <si>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</si>
  <si>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</si>
  <si>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</si>
  <si>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</si>
  <si>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</si>
  <si>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</si>
  <si>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</si>
  <si>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</si>
  <si>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</si>
  <si>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</si>
  <si>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</si>
  <si>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</si>
  <si>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</si>
  <si>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</si>
  <si>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</si>
  <si>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</si>
  <si>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</si>
  <si>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</si>
  <si>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</si>
  <si>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</si>
  <si>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</si>
  <si>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</si>
  <si>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</si>
  <si>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</si>
  <si>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</si>
  <si>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</si>
  <si>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</si>
  <si>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</si>
  <si>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</si>
  <si>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</si>
  <si>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</si>
  <si>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</si>
  <si>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</si>
  <si>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</si>
  <si>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</si>
  <si>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</si>
  <si>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</si>
  <si>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</si>
  <si>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</si>
  <si>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</si>
  <si>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</si>
  <si>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</si>
  <si>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</si>
  <si>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</si>
  <si>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</si>
  <si>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</si>
  <si>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</si>
  <si>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</si>
  <si>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</si>
  <si>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</si>
  <si>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</si>
  <si>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</si>
  <si>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</si>
  <si>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</si>
  <si>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</si>
  <si>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</si>
  <si>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</si>
  <si>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</si>
  <si>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</si>
  <si>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</si>
  <si>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</si>
  <si>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</si>
  <si>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</si>
  <si>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</si>
  <si>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</si>
  <si>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</si>
  <si>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</si>
  <si>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</si>
  <si>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</si>
  <si>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</si>
  <si>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</si>
  <si>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</si>
  <si>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</si>
  <si>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</si>
  <si>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</si>
  <si>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</si>
  <si>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</si>
  <si>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</si>
  <si>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</si>
  <si>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</si>
  <si>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</si>
  <si>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</si>
  <si>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</si>
  <si>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</si>
  <si>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</si>
  <si>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</si>
  <si>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</si>
  <si>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</si>
  <si>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</si>
  <si>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</si>
  <si>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</si>
  <si>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</si>
  <si>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</si>
  <si>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</si>
  <si>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</si>
  <si>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</si>
  <si>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</si>
  <si>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</si>
  <si>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</si>
  <si>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</si>
  <si>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</si>
  <si>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</si>
  <si>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</si>
  <si>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</si>
  <si>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</si>
  <si>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</si>
  <si>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</si>
  <si>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</si>
  <si>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</si>
  <si>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</si>
  <si>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</si>
  <si>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</si>
  <si>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</si>
  <si>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</si>
  <si>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</si>
  <si>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</si>
  <si>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</si>
  <si>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</si>
  <si>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</si>
  <si>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</si>
  <si>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</si>
  <si>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</si>
  <si>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</si>
  <si>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</si>
  <si>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</si>
  <si>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</si>
  <si>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</si>
  <si>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</si>
  <si>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</si>
  <si>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</si>
  <si>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</si>
  <si>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</si>
  <si>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</si>
  <si>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</si>
  <si>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</si>
  <si>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</si>
  <si>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</si>
  <si>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</si>
  <si>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</si>
  <si>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</si>
  <si>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</si>
  <si>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</si>
  <si>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</si>
  <si>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</si>
  <si>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</si>
  <si>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</si>
  <si>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</si>
  <si>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</si>
  <si>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</si>
  <si>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</si>
  <si>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</si>
  <si>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</si>
  <si>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</si>
  <si>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</si>
  <si>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</si>
  <si>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</si>
  <si>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</si>
  <si>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</si>
  <si>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</si>
  <si>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</si>
  <si>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</si>
  <si>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</si>
  <si>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</si>
  <si>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</si>
  <si>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</si>
  <si>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</si>
  <si>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</si>
  <si>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</si>
  <si>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</si>
  <si>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</si>
  <si>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</si>
  <si>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</si>
  <si>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</si>
  <si>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</si>
  <si>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</si>
  <si>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</si>
  <si>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</si>
  <si>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</si>
  <si>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</si>
  <si>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</si>
  <si>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</si>
  <si>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</si>
  <si>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</si>
  <si>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</si>
  <si>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</si>
  <si>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</si>
  <si>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</si>
  <si>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</si>
  <si>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</si>
  <si>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</si>
  <si>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</si>
  <si>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</si>
  <si>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</si>
  <si>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</si>
  <si>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</si>
  <si>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</si>
  <si>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</si>
  <si>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</si>
  <si>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</si>
  <si>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</si>
  <si>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</si>
  <si>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</si>
  <si>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</si>
  <si>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</si>
  <si>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</si>
  <si>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</si>
  <si>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</si>
  <si>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</si>
  <si>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</si>
  <si>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</si>
  <si>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</si>
  <si>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</si>
  <si>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</si>
  <si>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</si>
  <si>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</si>
  <si>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</si>
  <si>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</si>
  <si>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</si>
  <si>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</si>
  <si>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</si>
  <si>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</si>
  <si>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</si>
  <si>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</si>
  <si>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</si>
  <si>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</si>
  <si>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</si>
  <si>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</si>
  <si>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</si>
  <si>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</si>
  <si>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</si>
  <si>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</si>
  <si>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</si>
  <si>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</si>
  <si>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</si>
  <si>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</si>
  <si>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</si>
  <si>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</si>
  <si>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</si>
  <si>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</si>
  <si>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</si>
  <si>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</si>
  <si>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</si>
  <si>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</si>
  <si>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</si>
  <si>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</si>
  <si>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</si>
  <si>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</si>
  <si>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</si>
  <si>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</si>
  <si>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</si>
  <si>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</si>
  <si>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</si>
  <si>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</si>
  <si>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</si>
  <si>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</si>
  <si>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</si>
  <si>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</si>
  <si>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</si>
  <si>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</si>
  <si>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</si>
  <si>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</si>
  <si>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</si>
  <si>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</si>
  <si>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</si>
  <si>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</si>
  <si>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</si>
  <si>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</si>
  <si>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</si>
  <si>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</si>
  <si>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</si>
  <si>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</si>
  <si>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</si>
  <si>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</si>
  <si>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</si>
  <si>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</si>
  <si>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</si>
  <si>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</si>
  <si>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</si>
  <si>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</si>
  <si>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</si>
  <si>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</si>
  <si>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</si>
  <si>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</si>
  <si>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</si>
  <si>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</si>
  <si>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</si>
  <si>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</si>
  <si>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</si>
  <si>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</si>
  <si>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</si>
  <si>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</si>
  <si>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</si>
  <si>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</si>
  <si>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</si>
  <si>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</si>
  <si>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</si>
  <si>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</si>
  <si>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</si>
  <si>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</si>
  <si>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</si>
  <si>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</si>
  <si>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</si>
  <si>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</si>
  <si>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</si>
  <si>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</si>
  <si>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</si>
  <si>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</si>
  <si>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</si>
  <si>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</si>
  <si>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</si>
  <si>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</si>
  <si>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</si>
  <si>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</si>
  <si>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</si>
  <si>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</si>
  <si>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</si>
  <si>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</si>
  <si>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</si>
  <si>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</si>
  <si>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</si>
  <si>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</si>
  <si>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</si>
  <si>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</si>
  <si>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</si>
  <si>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</si>
  <si>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</si>
  <si>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</si>
  <si>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</si>
  <si>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</si>
  <si>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</si>
  <si>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</si>
  <si>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</si>
  <si>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</si>
  <si>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</si>
  <si>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</si>
  <si>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</si>
  <si>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</si>
  <si>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</si>
  <si>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</si>
  <si>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</si>
  <si>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</si>
  <si>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</si>
  <si>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</si>
  <si>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</si>
  <si>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</si>
  <si>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</si>
  <si>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</si>
  <si>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</si>
  <si>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</si>
  <si>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</si>
  <si>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</si>
  <si>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</si>
  <si>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</si>
  <si>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</si>
  <si>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</si>
  <si>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</si>
  <si>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</si>
  <si>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</si>
  <si>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</si>
  <si>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</si>
  <si>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</si>
  <si>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</si>
  <si>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</si>
  <si>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</si>
  <si>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</si>
  <si>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</si>
  <si>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</si>
  <si>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</si>
  <si>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</si>
  <si>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</si>
  <si>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</si>
  <si>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</si>
  <si>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</si>
  <si>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</si>
  <si>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</si>
  <si>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</si>
  <si>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</si>
  <si>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</si>
  <si>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</si>
  <si>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</si>
  <si>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</si>
  <si>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</si>
  <si>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</si>
  <si>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</si>
  <si>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</si>
  <si>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</si>
  <si>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</si>
  <si>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</si>
  <si>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</si>
  <si>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</si>
  <si>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</si>
  <si>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</si>
  <si>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</si>
  <si>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</si>
  <si>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</si>
  <si>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</si>
  <si>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</si>
  <si>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</si>
  <si>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</si>
  <si>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</si>
  <si>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</si>
  <si>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</si>
  <si>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</si>
  <si>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</si>
  <si>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</si>
  <si>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</si>
  <si>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</si>
  <si>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</si>
  <si>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</si>
  <si>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</si>
  <si>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</si>
  <si>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</si>
  <si>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</si>
  <si>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</si>
  <si>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</si>
  <si>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</si>
  <si>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</si>
  <si>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</si>
  <si>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</si>
  <si>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</si>
  <si>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</si>
  <si>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</si>
  <si>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</si>
  <si>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</si>
  <si>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</si>
  <si>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</si>
  <si>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</si>
  <si>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</si>
  <si>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</si>
  <si>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</si>
  <si>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</si>
  <si>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</si>
  <si>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</si>
  <si>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</si>
  <si>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</si>
  <si>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</si>
  <si>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</si>
  <si>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</si>
  <si>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</si>
  <si>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</si>
  <si>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</si>
  <si>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</si>
  <si>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</si>
  <si>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</si>
  <si>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</si>
  <si>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</si>
  <si>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</si>
  <si>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</si>
  <si>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</si>
  <si>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</si>
  <si>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</si>
  <si>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</si>
  <si>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</si>
  <si>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</si>
  <si>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</si>
  <si>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</si>
  <si>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</si>
  <si>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</si>
  <si>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</si>
  <si>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</si>
  <si>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</si>
  <si>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</si>
  <si>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</si>
  <si>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</si>
  <si>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</si>
  <si>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</si>
  <si>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</si>
  <si>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</si>
  <si>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</si>
  <si>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</si>
  <si>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</si>
  <si>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</si>
  <si>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</si>
  <si>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</si>
  <si>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</si>
  <si>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</si>
  <si>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</si>
  <si>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</si>
  <si>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</si>
  <si>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</si>
  <si>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</si>
  <si>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</si>
  <si>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</si>
  <si>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</si>
  <si>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</si>
  <si>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</si>
  <si>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</si>
  <si>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</si>
  <si>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</si>
  <si>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</si>
  <si>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</si>
  <si>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</si>
  <si>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</si>
  <si>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</si>
  <si>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</si>
  <si>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</si>
  <si>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</si>
  <si>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</si>
  <si>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</si>
  <si>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</si>
  <si>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</si>
  <si>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</si>
  <si>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</si>
  <si>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</si>
  <si>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</si>
  <si>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</si>
  <si>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</si>
  <si>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</si>
  <si>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</si>
  <si>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</si>
  <si>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</si>
  <si>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</si>
  <si>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</si>
  <si>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</si>
  <si>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</si>
  <si>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</si>
  <si>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</si>
  <si>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</si>
  <si>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</si>
  <si>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</si>
  <si>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</si>
  <si>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</si>
  <si>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</si>
  <si>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</si>
  <si>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</si>
  <si>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</si>
  <si>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</si>
  <si>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</si>
  <si>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</si>
  <si>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</si>
  <si>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</si>
  <si>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</si>
  <si>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</si>
  <si>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</si>
  <si>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</si>
  <si>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</si>
  <si>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</si>
  <si>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</si>
  <si>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</si>
  <si>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</si>
  <si>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</si>
  <si>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</si>
  <si>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</si>
  <si>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</si>
  <si>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</si>
  <si>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</si>
  <si>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</si>
  <si>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</si>
  <si>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</si>
  <si>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</si>
  <si>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</si>
  <si>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</si>
  <si>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</si>
  <si>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</si>
  <si>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</si>
  <si>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</si>
  <si>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</si>
  <si>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</si>
  <si>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</si>
  <si>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</si>
  <si>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</si>
  <si>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</si>
  <si>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</si>
  <si>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</si>
  <si>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</si>
  <si>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</si>
  <si>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</si>
  <si>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</si>
  <si>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</si>
  <si>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</si>
  <si>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</si>
  <si>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</si>
  <si>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</si>
  <si>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</si>
  <si>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</si>
  <si>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</si>
  <si>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</si>
  <si>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</si>
  <si>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</si>
  <si>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</si>
  <si>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</si>
  <si>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</si>
  <si>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</si>
  <si>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</si>
  <si>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</si>
  <si>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</si>
  <si>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</si>
  <si>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</si>
  <si>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</si>
  <si>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</si>
  <si>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</si>
  <si>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</si>
  <si>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</si>
  <si>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</si>
  <si>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</si>
  <si>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</si>
  <si>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</si>
  <si>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</si>
  <si>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</si>
  <si>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</si>
  <si>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</si>
  <si>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</si>
  <si>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</si>
  <si>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</si>
  <si>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</si>
  <si>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</si>
  <si>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</si>
  <si>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</si>
  <si>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</si>
  <si>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</si>
  <si>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</si>
  <si>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</si>
  <si>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</si>
  <si>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</si>
  <si>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</si>
  <si>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</si>
  <si>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</si>
  <si>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</si>
  <si>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</si>
  <si>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</si>
  <si>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</si>
  <si>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</si>
  <si>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</si>
  <si>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</si>
  <si>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</si>
  <si>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</si>
  <si>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</si>
  <si>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</si>
  <si>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</si>
  <si>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</si>
  <si>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</si>
  <si>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</si>
  <si>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</si>
  <si>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</si>
  <si>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</si>
  <si>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</si>
  <si>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</si>
  <si>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</si>
  <si>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</si>
  <si>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</si>
  <si>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</si>
  <si>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</si>
  <si>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</si>
  <si>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</si>
  <si>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</si>
  <si>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</si>
  <si>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</si>
  <si>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</si>
  <si>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</si>
  <si>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</si>
  <si>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</si>
  <si>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</si>
  <si>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</si>
  <si>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</si>
  <si>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</si>
  <si>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</si>
  <si>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</si>
  <si>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</si>
  <si>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</si>
  <si>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</si>
  <si>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</si>
  <si>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</si>
  <si>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</si>
  <si>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</si>
  <si>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</si>
  <si>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</si>
  <si>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</si>
  <si>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</si>
  <si>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</si>
  <si>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</si>
  <si>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</si>
  <si>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</si>
  <si>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</si>
  <si>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</si>
  <si>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</si>
  <si>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</si>
  <si>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</si>
  <si>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</si>
  <si>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</si>
  <si>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</si>
  <si>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</si>
  <si>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</si>
  <si>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</si>
  <si>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</si>
  <si>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</si>
  <si>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</si>
  <si>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</si>
  <si>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</si>
  <si>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</si>
  <si>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</si>
  <si>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</si>
  <si>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</si>
  <si>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</si>
  <si>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</si>
  <si>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</si>
  <si>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</si>
  <si>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</si>
  <si>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</si>
  <si>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</si>
  <si>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</si>
  <si>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</si>
  <si>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</si>
  <si>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</si>
  <si>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</si>
  <si>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</si>
  <si>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</si>
  <si>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</si>
  <si>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</si>
  <si>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</si>
  <si>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</si>
  <si>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</si>
  <si>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</si>
  <si>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</si>
  <si>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</si>
  <si>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</si>
  <si>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</si>
  <si>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</si>
  <si>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</si>
  <si>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</si>
  <si>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</si>
  <si>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</si>
  <si>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</si>
  <si>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</si>
  <si>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</si>
  <si>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</si>
  <si>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</si>
  <si>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</si>
  <si>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</si>
  <si>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</si>
  <si>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</si>
  <si>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</si>
  <si>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</si>
  <si>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</si>
  <si>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</si>
  <si>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</si>
  <si>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</si>
  <si>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</si>
  <si>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</si>
  <si>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</si>
  <si>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</si>
  <si>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</si>
  <si>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</si>
  <si>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</si>
  <si>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</si>
  <si>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</si>
  <si>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</si>
  <si>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</si>
  <si>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</si>
  <si>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</si>
  <si>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</si>
  <si>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</si>
  <si>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</si>
  <si>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</si>
  <si>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</si>
  <si>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</si>
  <si>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</si>
  <si>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</si>
  <si>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</si>
  <si>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</si>
  <si>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</si>
  <si>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</si>
  <si>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</si>
  <si>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</si>
  <si>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</si>
  <si>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</si>
  <si>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</si>
  <si>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</si>
  <si>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</si>
  <si>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</si>
  <si>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</si>
  <si>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</si>
  <si>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</si>
  <si>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</si>
  <si>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</si>
  <si>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</si>
  <si>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</si>
  <si>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</si>
  <si>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</si>
  <si>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</si>
  <si>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</si>
  <si>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</si>
  <si>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</si>
  <si>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</si>
  <si>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</si>
  <si>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</si>
  <si>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</si>
  <si>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</si>
  <si>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</si>
  <si>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</si>
  <si>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</si>
  <si>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</si>
  <si>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</si>
  <si>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</si>
  <si>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</si>
  <si>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</si>
  <si>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</si>
  <si>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</si>
  <si>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</si>
  <si>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</si>
  <si>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</si>
  <si>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</si>
  <si>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</si>
  <si>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</si>
  <si>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</si>
  <si>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</si>
  <si>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</si>
  <si>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</si>
  <si>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</si>
  <si>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</si>
  <si>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</si>
  <si>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</si>
  <si>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</si>
  <si>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</si>
  <si>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</si>
  <si>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</si>
  <si>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</si>
  <si>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</si>
  <si>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</si>
  <si>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</si>
  <si>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</si>
  <si>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</si>
  <si>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</si>
  <si>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</si>
  <si>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</si>
  <si>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</si>
  <si>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</si>
  <si>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</si>
  <si>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</si>
  <si>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</si>
  <si>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</si>
  <si>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</si>
  <si>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</si>
  <si>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</si>
  <si>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</si>
  <si>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</si>
  <si>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</si>
  <si>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</si>
  <si>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</si>
  <si>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</si>
  <si>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</si>
  <si>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</si>
  <si>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</si>
  <si>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</si>
  <si>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</si>
  <si>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</si>
  <si>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</si>
  <si>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</si>
  <si>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</si>
  <si>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</si>
  <si>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</si>
  <si>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</si>
  <si>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</si>
  <si>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</si>
  <si>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</si>
  <si>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</si>
  <si>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</si>
  <si>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</si>
  <si>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</si>
  <si>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</si>
  <si>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</si>
  <si>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</si>
  <si>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</si>
  <si>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</si>
  <si>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</si>
  <si>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</si>
  <si>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</si>
  <si>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</si>
  <si>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</si>
  <si>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</si>
  <si>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</si>
  <si>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</si>
  <si>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</si>
  <si>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</si>
  <si>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</si>
  <si>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</si>
  <si>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</si>
  <si>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</si>
  <si>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</si>
  <si>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</si>
  <si>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</si>
  <si>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</si>
  <si>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</si>
  <si>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</si>
  <si>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</si>
  <si>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</si>
  <si>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</si>
  <si>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</si>
  <si>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</si>
  <si>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</si>
  <si>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</si>
  <si>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</si>
  <si>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</si>
  <si>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</si>
  <si>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</si>
  <si>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</si>
  <si>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</si>
  <si>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</si>
  <si>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</si>
  <si>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</si>
  <si>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</si>
  <si>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</si>
  <si>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</si>
  <si>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</si>
  <si>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</si>
  <si>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</si>
  <si>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</si>
  <si>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</si>
  <si>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</si>
  <si>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</si>
  <si>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</si>
  <si>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</si>
  <si>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</si>
  <si>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</si>
  <si>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</si>
  <si>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</si>
  <si>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</si>
  <si>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</si>
  <si>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</si>
  <si>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</si>
  <si>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</si>
  <si>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</si>
  <si>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</si>
  <si>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</si>
  <si>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</si>
  <si>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</si>
  <si>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</si>
  <si>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</si>
  <si>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</si>
  <si>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</si>
  <si>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</si>
  <si>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</si>
  <si>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</si>
  <si>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</si>
  <si>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</si>
  <si>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</si>
  <si>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</si>
  <si>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</si>
  <si>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</si>
  <si>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</si>
  <si>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</si>
  <si>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</si>
  <si>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</si>
  <si>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</si>
  <si>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</si>
  <si>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</si>
  <si>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</si>
  <si>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</si>
  <si>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</si>
  <si>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</si>
  <si>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</si>
  <si>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</si>
  <si>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</si>
  <si>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</si>
  <si>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</si>
  <si>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</si>
  <si>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</si>
  <si>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</si>
  <si>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</si>
  <si>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</si>
  <si>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</si>
  <si>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</si>
  <si>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</si>
  <si>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</si>
  <si>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</si>
  <si>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</si>
  <si>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</si>
  <si>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</si>
  <si>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</si>
  <si>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</si>
  <si>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</si>
  <si>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</si>
  <si>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</si>
  <si>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</si>
  <si>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</si>
  <si>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</si>
  <si>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</si>
  <si>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</si>
  <si>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</si>
  <si>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</si>
  <si>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</si>
  <si>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</si>
  <si>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</si>
  <si>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</si>
  <si>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</si>
  <si>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</si>
  <si>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</si>
  <si>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</si>
  <si>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</si>
  <si>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</si>
  <si>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</si>
  <si>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</si>
  <si>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</si>
  <si>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</si>
  <si>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</si>
  <si>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</si>
  <si>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</si>
  <si>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</si>
  <si>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</si>
  <si>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</si>
  <si>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</si>
  <si>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</si>
  <si>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</si>
  <si>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</si>
  <si>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</si>
  <si>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</si>
  <si>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</si>
  <si>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</si>
  <si>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</si>
  <si>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</si>
  <si>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</si>
  <si>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</si>
  <si>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</si>
  <si>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</si>
  <si>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</si>
  <si>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</si>
  <si>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</si>
  <si>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</si>
  <si>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</si>
  <si>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</si>
  <si>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</si>
  <si>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</si>
  <si>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</si>
  <si>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</si>
  <si>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</si>
  <si>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</si>
  <si>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</si>
  <si>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</si>
  <si>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</si>
  <si>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</si>
  <si>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</si>
  <si>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</si>
  <si>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</si>
  <si>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</si>
  <si>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</si>
  <si>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</si>
  <si>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</si>
  <si>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</si>
  <si>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</si>
  <si>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</si>
  <si>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</si>
  <si>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</si>
  <si>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</si>
  <si>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</si>
  <si>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</si>
  <si>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</si>
  <si>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</si>
  <si>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</si>
  <si>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</si>
  <si>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</si>
  <si>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</si>
  <si>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</si>
  <si>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</si>
  <si>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</si>
  <si>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</si>
  <si>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</si>
  <si>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</si>
  <si>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</si>
  <si>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</si>
  <si>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</si>
  <si>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</si>
  <si>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</si>
  <si>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</si>
  <si>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</si>
  <si>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</si>
  <si>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</si>
  <si>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</si>
  <si>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</si>
  <si>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</si>
  <si>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</si>
  <si>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</si>
  <si>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</si>
  <si>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</si>
  <si>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</si>
  <si>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</si>
  <si>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</si>
  <si>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</si>
  <si>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</si>
  <si>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</si>
  <si>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</si>
  <si>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</si>
  <si>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</si>
  <si>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</si>
  <si>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</si>
  <si>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</si>
  <si>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</si>
  <si>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</si>
  <si>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</si>
  <si>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</si>
  <si>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</si>
  <si>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</si>
  <si>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</si>
  <si>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</si>
  <si>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</si>
  <si>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</si>
  <si>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</si>
  <si>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</si>
  <si>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</si>
  <si>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</si>
  <si>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</si>
  <si>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</si>
  <si>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</si>
  <si>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</si>
  <si>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</si>
  <si>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</si>
  <si>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</si>
  <si>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</si>
  <si>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</si>
  <si>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</si>
  <si>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</si>
  <si>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</si>
  <si>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</si>
  <si>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</si>
  <si>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</si>
  <si>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</si>
  <si>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</si>
  <si>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</si>
  <si>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</si>
  <si>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</si>
  <si>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</si>
  <si>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</si>
  <si>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</si>
  <si>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</si>
  <si>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</si>
  <si>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</si>
  <si>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</si>
  <si>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</si>
  <si>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</si>
  <si>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</si>
  <si>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</si>
  <si>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</si>
  <si>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</si>
  <si>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</si>
  <si>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</si>
  <si>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</si>
  <si>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</si>
  <si>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</si>
  <si>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</si>
  <si>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</si>
  <si>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</si>
  <si>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</si>
  <si>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</si>
  <si>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</si>
  <si>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</si>
  <si>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</si>
  <si>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</si>
  <si>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</si>
  <si>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</si>
  <si>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</si>
  <si>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</si>
  <si>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</si>
  <si>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</si>
  <si>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</si>
  <si>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</si>
  <si>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</si>
  <si>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</si>
  <si>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</si>
  <si>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</si>
  <si>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</si>
  <si>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</si>
  <si>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</si>
  <si>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</si>
  <si>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</si>
  <si>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</si>
  <si>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</si>
  <si>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</si>
  <si>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</si>
  <si>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</si>
  <si>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</si>
  <si>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</si>
  <si>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</si>
  <si>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</si>
  <si>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</si>
  <si>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</si>
  <si>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</si>
  <si>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</si>
  <si>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</si>
  <si>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</si>
  <si>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</si>
  <si>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</si>
  <si>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</si>
  <si>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</si>
  <si>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</si>
  <si>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</si>
  <si>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</si>
  <si>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</si>
  <si>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</si>
  <si>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</si>
  <si>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</si>
  <si>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</si>
  <si>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</si>
  <si>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</si>
  <si>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</si>
  <si>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</si>
  <si>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</si>
  <si>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</si>
  <si>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</si>
  <si>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</si>
  <si>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</si>
  <si>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</si>
  <si>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</si>
  <si>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</si>
  <si>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</si>
  <si>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</si>
  <si>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</si>
  <si>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</si>
  <si>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</si>
  <si>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</si>
  <si>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</si>
  <si>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</si>
  <si>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</si>
  <si>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</si>
  <si>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</si>
  <si>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</si>
  <si>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</si>
  <si>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</si>
  <si>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</si>
  <si>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</si>
  <si>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</si>
  <si>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</si>
  <si>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</si>
  <si>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</si>
  <si>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</si>
  <si>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</si>
  <si>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</si>
  <si>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</si>
  <si>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</si>
  <si>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</si>
  <si>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</si>
  <si>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</si>
  <si>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</si>
  <si>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</si>
  <si>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</si>
  <si>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</si>
  <si>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</si>
  <si>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</si>
  <si>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</si>
  <si>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</si>
  <si>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</si>
  <si>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</si>
  <si>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</si>
  <si>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</si>
  <si>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</si>
  <si>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</si>
  <si>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</si>
  <si>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</si>
  <si>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</si>
  <si>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</si>
  <si>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</si>
  <si>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</si>
  <si>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</si>
  <si>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</si>
  <si>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</si>
  <si>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</si>
  <si>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</si>
  <si>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</si>
  <si>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</si>
  <si>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</si>
  <si>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</si>
  <si>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</si>
  <si>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</si>
  <si>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</si>
  <si>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</si>
  <si>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</si>
  <si>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</si>
  <si>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</si>
  <si>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</si>
  <si>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</si>
  <si>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</si>
  <si>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</si>
  <si>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</si>
  <si>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</si>
  <si>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</si>
  <si>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</si>
  <si>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</si>
  <si>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</si>
  <si>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</si>
  <si>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</si>
  <si>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</si>
  <si>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</si>
  <si>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</si>
  <si>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</si>
  <si>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</si>
  <si>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</si>
  <si>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</si>
  <si>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</si>
  <si>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</si>
  <si>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</si>
  <si>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</si>
  <si>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</si>
  <si>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</si>
  <si>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</si>
  <si>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</si>
  <si>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</si>
  <si>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</si>
  <si>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</si>
  <si>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</si>
  <si>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</si>
  <si>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</si>
  <si>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</si>
  <si>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</si>
  <si>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</si>
  <si>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</si>
  <si>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</si>
  <si>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</si>
  <si>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</si>
  <si>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</si>
  <si>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</si>
  <si>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</si>
  <si>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</si>
  <si>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</si>
  <si>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</si>
  <si>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</si>
  <si>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</si>
  <si>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</si>
  <si>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</si>
  <si>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</si>
  <si>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</si>
  <si>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</si>
  <si>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</si>
  <si>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</si>
  <si>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</si>
  <si>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</si>
  <si>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</si>
  <si>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</si>
  <si>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</si>
  <si>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</si>
  <si>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</si>
  <si>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</si>
  <si>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</si>
  <si>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</si>
  <si>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</si>
  <si>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</si>
  <si>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</si>
  <si>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</si>
  <si>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</si>
  <si>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</si>
  <si>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</si>
  <si>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</si>
  <si>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</si>
  <si>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</si>
  <si>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</si>
  <si>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</si>
  <si>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</si>
  <si>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</si>
  <si>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</si>
  <si>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</si>
  <si>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</si>
  <si>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</si>
  <si>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</si>
  <si>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</si>
  <si>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</si>
  <si>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</si>
  <si>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</si>
  <si>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</si>
  <si>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</si>
  <si>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</si>
  <si>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</si>
  <si>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</si>
  <si>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</si>
  <si>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</si>
  <si>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</si>
  <si>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</si>
  <si>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</si>
  <si>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</si>
  <si>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</si>
  <si>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</si>
  <si>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</si>
  <si>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</si>
  <si>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</si>
  <si>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</si>
  <si>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</si>
  <si>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</si>
  <si>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</si>
  <si>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</si>
  <si>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</si>
  <si>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</si>
  <si>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</si>
  <si>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</si>
  <si>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</si>
  <si>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</si>
  <si>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</si>
  <si>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</si>
  <si>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</si>
  <si>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</si>
  <si>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</si>
  <si>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</si>
  <si>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</si>
  <si>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</si>
  <si>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</si>
  <si>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</si>
  <si>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</si>
  <si>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</si>
  <si>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</si>
  <si>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</si>
  <si>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</si>
  <si>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</si>
  <si>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</si>
  <si>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</si>
  <si>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</si>
  <si>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</si>
  <si>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</si>
  <si>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</si>
  <si>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</si>
  <si>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</si>
  <si>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</si>
  <si>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</si>
  <si>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</si>
  <si>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</si>
  <si>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</si>
  <si>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</si>
  <si>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</si>
  <si>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</si>
  <si>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</si>
  <si>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</si>
  <si>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</si>
  <si>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</si>
  <si>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</si>
  <si>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</si>
  <si>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</si>
  <si>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</si>
  <si>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</si>
  <si>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</si>
  <si>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</si>
  <si>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</si>
  <si>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</si>
  <si>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</si>
  <si>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</si>
  <si>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</si>
  <si>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</si>
  <si>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</si>
  <si>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</si>
  <si>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</si>
  <si>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</si>
  <si>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</si>
  <si>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</si>
  <si>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</si>
  <si>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</si>
  <si>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</si>
  <si>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</si>
  <si>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</si>
  <si>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</si>
  <si>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</si>
  <si>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</si>
  <si>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</si>
  <si>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</si>
  <si>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</si>
  <si>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</si>
  <si>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</si>
  <si>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</si>
  <si>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</si>
  <si>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</si>
  <si>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</si>
  <si>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</si>
  <si>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</si>
  <si>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</si>
  <si>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</si>
  <si>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</si>
  <si>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</si>
  <si>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</si>
  <si>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</si>
  <si>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</si>
  <si>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</si>
  <si>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</si>
  <si>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</si>
  <si>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</si>
  <si>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</si>
  <si>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</si>
  <si>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</si>
  <si>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</si>
  <si>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</si>
  <si>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</si>
  <si>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</si>
  <si>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</si>
  <si>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</si>
  <si>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</si>
  <si>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</si>
  <si>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</si>
  <si>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</si>
  <si>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</si>
  <si>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</si>
  <si>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</si>
  <si>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</si>
  <si>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</si>
  <si>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</si>
  <si>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</si>
  <si>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</si>
  <si>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</si>
  <si>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</si>
  <si>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</si>
  <si>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</si>
  <si>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</si>
  <si>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</si>
  <si>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</si>
  <si>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</si>
  <si>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</si>
  <si>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</si>
  <si>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</si>
  <si>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</si>
  <si>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</si>
  <si>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</si>
  <si>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</si>
  <si>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</si>
  <si>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</si>
  <si>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</si>
  <si>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</si>
  <si>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</si>
  <si>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</si>
  <si>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</si>
  <si>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</si>
  <si>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</si>
  <si>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</si>
  <si>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</si>
  <si>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</si>
  <si>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</si>
  <si>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</si>
  <si>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</si>
  <si>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</si>
  <si>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</si>
  <si>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</si>
  <si>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</si>
  <si>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</si>
  <si>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</si>
  <si>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</si>
  <si>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</si>
  <si>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</si>
  <si>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</si>
  <si>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</si>
  <si>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</si>
  <si>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</si>
  <si>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</si>
  <si>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</si>
  <si>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</si>
  <si>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</si>
  <si>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</si>
  <si>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</si>
  <si>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</si>
  <si>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</si>
  <si>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</si>
  <si>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</si>
  <si>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</si>
  <si>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</si>
  <si>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</si>
  <si>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</si>
  <si>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</si>
  <si>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</si>
  <si>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</si>
  <si>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</si>
  <si>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</si>
  <si>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</si>
  <si>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</si>
  <si>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</si>
  <si>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</si>
  <si>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</si>
  <si>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</si>
  <si>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</si>
  <si>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</si>
  <si>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</si>
  <si>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</si>
  <si>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</si>
  <si>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</si>
  <si>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</si>
  <si>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</si>
  <si>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</si>
  <si>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</si>
  <si>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</si>
  <si>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</si>
  <si>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</si>
  <si>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</si>
  <si>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</si>
  <si>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</si>
  <si>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</si>
  <si>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</si>
  <si>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</si>
  <si>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</si>
  <si>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</si>
  <si>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</si>
  <si>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</si>
  <si>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</si>
  <si>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</si>
  <si>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</si>
  <si>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</si>
  <si>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</si>
  <si>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</si>
  <si>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</si>
  <si>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</si>
  <si>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</si>
  <si>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</si>
  <si>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</si>
  <si>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</si>
  <si>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</si>
  <si>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</si>
  <si>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</si>
  <si>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</si>
  <si>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</si>
  <si>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</si>
  <si>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</si>
  <si>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</si>
  <si>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</si>
  <si>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</si>
  <si>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</si>
  <si>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</si>
  <si>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</si>
  <si>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</si>
  <si>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</si>
  <si>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</si>
  <si>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</si>
  <si>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</si>
  <si>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</si>
  <si>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</si>
  <si>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</si>
  <si>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</si>
  <si>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</si>
  <si>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</si>
  <si>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</si>
  <si>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</si>
  <si>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</si>
  <si>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</si>
  <si>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</si>
  <si>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</si>
  <si>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</si>
  <si>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</si>
  <si>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</si>
  <si>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</si>
  <si>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</si>
  <si>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</si>
  <si>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</si>
  <si>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</si>
  <si>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</si>
  <si>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</si>
  <si>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</si>
  <si>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</si>
  <si>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</si>
  <si>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</si>
  <si>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</si>
  <si>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</si>
  <si>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</si>
  <si>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</si>
  <si>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</si>
  <si>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</si>
  <si>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</si>
  <si>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</si>
  <si>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</si>
  <si>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</si>
  <si>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</si>
  <si>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</si>
  <si>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</si>
  <si>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</si>
  <si>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</si>
  <si>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</si>
  <si>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</si>
  <si>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</si>
  <si>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</si>
  <si>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</si>
  <si>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</si>
  <si>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</si>
  <si>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</si>
  <si>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</si>
  <si>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</si>
  <si>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</si>
  <si>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</si>
  <si>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</si>
  <si>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</si>
  <si>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</si>
  <si>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</si>
  <si>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</si>
  <si>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</si>
  <si>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</si>
  <si>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</si>
  <si>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</si>
  <si>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</si>
  <si>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</si>
  <si>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</si>
  <si>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</si>
  <si>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</si>
  <si>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</si>
  <si>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</si>
  <si>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</si>
  <si>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</si>
  <si>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</si>
  <si>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</si>
  <si>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</si>
  <si>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</si>
  <si>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</si>
  <si>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</si>
  <si>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</si>
  <si>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</si>
  <si>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</si>
  <si>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</si>
  <si>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</si>
  <si>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</si>
  <si>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</si>
  <si>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</si>
  <si>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</si>
  <si>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</si>
  <si>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</si>
  <si>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</si>
  <si>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</si>
  <si>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</si>
  <si>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</si>
  <si>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</si>
  <si>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</si>
  <si>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</si>
  <si>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</si>
  <si>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</si>
  <si>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</si>
  <si>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</si>
  <si>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</si>
  <si>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</si>
  <si>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</si>
  <si>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</si>
  <si>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</si>
  <si>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</si>
  <si>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</si>
  <si>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</si>
  <si>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</si>
  <si>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</si>
  <si>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</si>
  <si>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</si>
  <si>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</si>
  <si>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</si>
  <si>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</si>
  <si>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</si>
  <si>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</si>
  <si>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</si>
  <si>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</si>
  <si>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</si>
  <si>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</si>
  <si>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</si>
  <si>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</si>
  <si>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</si>
  <si>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</si>
  <si>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</si>
  <si>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</si>
  <si>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</si>
  <si>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</si>
  <si>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</si>
  <si>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</si>
  <si>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</si>
  <si>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</si>
  <si>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</si>
  <si>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</si>
  <si>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</si>
  <si>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</si>
  <si>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</si>
  <si>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</si>
  <si>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</si>
  <si>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</si>
  <si>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</si>
  <si>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</si>
  <si>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</si>
  <si>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</si>
  <si>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</si>
  <si>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</si>
  <si>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</si>
  <si>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</si>
  <si>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</si>
  <si>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</si>
  <si>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</si>
  <si>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</si>
  <si>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</si>
  <si>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</si>
  <si>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</si>
  <si>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</si>
  <si>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</si>
  <si>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</si>
  <si>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</si>
  <si>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</si>
  <si>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</si>
  <si>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</si>
  <si>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</si>
  <si>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</si>
  <si>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</si>
  <si>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</si>
  <si>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</si>
  <si>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</si>
  <si>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</si>
  <si>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</si>
  <si>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</si>
  <si>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</si>
  <si>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</si>
  <si>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</si>
  <si>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</si>
  <si>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</si>
  <si>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</si>
  <si>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</si>
  <si>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</si>
  <si>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</si>
  <si>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</si>
  <si>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</si>
  <si>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</si>
  <si>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</si>
  <si>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</si>
  <si>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</si>
  <si>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</si>
  <si>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</si>
  <si>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</si>
  <si>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</si>
  <si>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</si>
  <si>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</si>
  <si>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</si>
  <si>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</si>
  <si>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</si>
  <si>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</si>
  <si>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</si>
  <si>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</si>
  <si>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</si>
  <si>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</si>
  <si>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</si>
  <si>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</si>
  <si>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</si>
  <si>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</si>
  <si>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</si>
  <si>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</si>
  <si>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</si>
  <si>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</si>
  <si>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</si>
  <si>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</si>
  <si>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</si>
  <si>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</si>
  <si>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</si>
  <si>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</si>
  <si>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</si>
  <si>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</si>
  <si>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</si>
  <si>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</si>
  <si>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</si>
  <si>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</si>
  <si>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</si>
  <si>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</si>
  <si>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</si>
  <si>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</si>
  <si>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</si>
  <si>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</si>
  <si>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</si>
  <si>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</si>
  <si>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</si>
  <si>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</si>
  <si>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</si>
  <si>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</si>
  <si>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</si>
  <si>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</si>
  <si>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</si>
  <si>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</si>
  <si>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</si>
  <si>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</si>
  <si>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</si>
  <si>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</si>
  <si>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</si>
  <si>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</si>
  <si>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</si>
  <si>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</si>
  <si>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</si>
  <si>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</si>
  <si>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</si>
  <si>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</si>
  <si>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</si>
  <si>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</si>
  <si>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</si>
  <si>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</si>
  <si>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</si>
  <si>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</si>
  <si>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</si>
  <si>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</si>
  <si>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</si>
  <si>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</si>
  <si>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</si>
  <si>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</si>
  <si>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</si>
  <si>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</si>
  <si>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</si>
  <si>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</si>
  <si>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</si>
  <si>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</si>
  <si>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</si>
  <si>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</si>
  <si>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</si>
  <si>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</si>
  <si>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</si>
  <si>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</si>
  <si>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</si>
  <si>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</si>
  <si>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</si>
  <si>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</si>
  <si>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</si>
  <si>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</si>
  <si>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</si>
  <si>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</si>
  <si>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</si>
  <si>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</si>
  <si>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</si>
  <si>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</si>
  <si>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</si>
  <si>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</si>
  <si>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</si>
  <si>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</si>
  <si>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</si>
  <si>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</si>
  <si>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</si>
  <si>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</si>
  <si>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</si>
  <si>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</si>
  <si>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</si>
  <si>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</si>
  <si>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</si>
  <si>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</si>
  <si>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</si>
  <si>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</si>
  <si>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</si>
  <si>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</si>
  <si>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</si>
  <si>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</si>
  <si>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</si>
  <si>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</si>
  <si>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</si>
  <si>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</si>
  <si>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</si>
  <si>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</si>
  <si>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</si>
  <si>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</si>
  <si>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</si>
  <si>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</si>
  <si>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</si>
  <si>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</si>
  <si>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</si>
  <si>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</si>
  <si>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</si>
  <si>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</si>
  <si>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</si>
  <si>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</si>
  <si>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</si>
  <si>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</si>
  <si>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</si>
  <si>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</si>
  <si>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</si>
  <si>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</si>
  <si>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</si>
  <si>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</si>
  <si>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</si>
  <si>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</si>
  <si>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</si>
  <si>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</si>
  <si>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</si>
  <si>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</si>
  <si>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</si>
  <si>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</si>
  <si>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</si>
  <si>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</si>
  <si>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</si>
  <si>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</si>
  <si>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</si>
  <si>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</si>
  <si>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</si>
  <si>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</si>
  <si>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</si>
  <si>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</si>
  <si>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</si>
  <si>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</si>
  <si>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</si>
  <si>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</si>
  <si>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</si>
  <si>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</si>
  <si>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</si>
  <si>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</si>
  <si>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</si>
  <si>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</si>
  <si>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</si>
  <si>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</si>
  <si>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</si>
  <si>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</si>
  <si>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</si>
  <si>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</si>
  <si>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</si>
  <si>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</si>
  <si>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</si>
  <si>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</si>
  <si>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</si>
  <si>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</si>
  <si>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</si>
  <si>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</si>
  <si>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</si>
  <si>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</si>
  <si>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</si>
  <si>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</si>
  <si>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</si>
  <si>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</si>
  <si>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</si>
  <si>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</si>
  <si>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</si>
  <si>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</si>
  <si>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</si>
  <si>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</si>
  <si>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</si>
  <si>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</si>
  <si>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</si>
  <si>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</si>
  <si>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</si>
  <si>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</si>
  <si>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</si>
  <si>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</si>
  <si>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</si>
  <si>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</si>
  <si>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</si>
  <si>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</si>
  <si>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</si>
  <si>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</si>
  <si>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</si>
  <si>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</si>
  <si>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</si>
  <si>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</si>
  <si>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</si>
  <si>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</si>
  <si>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</si>
  <si>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</si>
  <si>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</si>
  <si>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</si>
  <si>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</si>
  <si>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</si>
  <si>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</si>
  <si>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</si>
  <si>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</si>
  <si>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</si>
  <si>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</si>
  <si>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</si>
  <si>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</si>
  <si>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</si>
  <si>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</si>
  <si>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</si>
  <si>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</si>
  <si>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</si>
  <si>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</si>
  <si>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</si>
  <si>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</si>
  <si>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</si>
  <si>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</si>
  <si>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</si>
  <si>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</si>
  <si>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</si>
  <si>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</si>
  <si>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</si>
  <si>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</si>
  <si>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</si>
  <si>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</si>
  <si>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</si>
  <si>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</si>
  <si>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</si>
  <si>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</si>
  <si>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</si>
  <si>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</si>
  <si>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</si>
  <si>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</si>
  <si>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</si>
  <si>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</si>
  <si>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</si>
  <si>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</si>
  <si>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</si>
  <si>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</si>
  <si>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</si>
  <si>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</si>
  <si>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</si>
  <si>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</si>
  <si>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</si>
  <si>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</si>
  <si>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</si>
  <si>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</si>
  <si>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</si>
  <si>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</si>
  <si>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</si>
  <si>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</si>
  <si>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</si>
  <si>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</si>
  <si>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</si>
  <si>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</si>
  <si>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</si>
  <si>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</si>
  <si>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</si>
  <si>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</si>
  <si>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</si>
  <si>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</si>
  <si>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</si>
  <si>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</si>
  <si>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</si>
  <si>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</si>
  <si>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</si>
  <si>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</si>
  <si>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</si>
  <si>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</si>
  <si>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</si>
  <si>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</si>
  <si>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</si>
  <si>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</si>
  <si>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</si>
  <si>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</si>
  <si>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</si>
  <si>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</si>
  <si>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</si>
  <si>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</si>
  <si>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</si>
  <si>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</si>
  <si>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</si>
  <si>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</si>
  <si>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</si>
  <si>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</si>
  <si>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</si>
  <si>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</si>
  <si>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</si>
  <si>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</si>
  <si>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</si>
  <si>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</si>
  <si>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</si>
  <si>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</si>
  <si>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</si>
  <si>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</si>
  <si>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</si>
  <si>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</si>
  <si>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</si>
  <si>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</si>
  <si>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</si>
  <si>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</si>
  <si>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</si>
  <si>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</si>
  <si>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</si>
  <si>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</si>
  <si>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</si>
  <si>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</si>
  <si>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</si>
  <si>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</si>
  <si>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</si>
  <si>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</si>
  <si>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</si>
  <si>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</si>
  <si>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</si>
  <si>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</si>
  <si>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</si>
  <si>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</si>
  <si>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</si>
  <si>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</si>
  <si>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</si>
  <si>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</si>
  <si>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</si>
  <si>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</si>
  <si>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</si>
  <si>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</si>
  <si>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</si>
  <si>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</si>
  <si>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</si>
  <si>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</si>
  <si>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</si>
  <si>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</si>
  <si>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</si>
  <si>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</si>
  <si>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</si>
  <si>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</si>
  <si>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</si>
  <si>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</si>
  <si>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</si>
  <si>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</si>
  <si>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</si>
  <si>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</si>
  <si>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</si>
  <si>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</si>
  <si>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</si>
  <si>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</si>
  <si>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</si>
  <si>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</si>
  <si>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</si>
  <si>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</si>
  <si>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</si>
  <si>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</si>
  <si>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</si>
  <si>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</si>
  <si>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</si>
  <si>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</si>
  <si>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</si>
  <si>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</si>
  <si>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</si>
  <si>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</si>
  <si>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</si>
  <si>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</si>
  <si>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</si>
  <si>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</si>
  <si>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</si>
  <si>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</si>
  <si>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</si>
  <si>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</si>
  <si>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</si>
  <si>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</si>
  <si>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</si>
  <si>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</si>
  <si>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</si>
  <si>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</si>
  <si>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</si>
  <si>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</si>
  <si>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</si>
  <si>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</si>
  <si>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</si>
  <si>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</si>
  <si>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</si>
  <si>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</si>
  <si>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</si>
  <si>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</si>
  <si>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</si>
  <si>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</si>
  <si>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</si>
  <si>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</si>
  <si>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</si>
  <si>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</si>
  <si>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</si>
  <si>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</si>
  <si>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</si>
  <si>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</si>
  <si>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</si>
  <si>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</si>
  <si>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</si>
  <si>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</si>
  <si>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</si>
  <si>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</si>
  <si>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</si>
  <si>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</si>
  <si>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</si>
  <si>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</si>
  <si>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</si>
  <si>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</si>
  <si>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</si>
  <si>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</si>
  <si>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</si>
  <si>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</si>
  <si>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</si>
  <si>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</si>
  <si>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</si>
  <si>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</si>
  <si>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</si>
  <si>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</si>
  <si>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</si>
  <si>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</si>
  <si>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</si>
  <si>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</si>
  <si>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</si>
  <si>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</si>
  <si>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</si>
  <si>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</si>
  <si>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</si>
  <si>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</si>
  <si>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</si>
  <si>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</si>
  <si>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</si>
  <si>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</si>
  <si>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</si>
  <si>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</si>
  <si>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</si>
  <si>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</si>
  <si>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</si>
  <si>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</si>
  <si>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</si>
  <si>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</si>
  <si>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</si>
  <si>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</si>
  <si>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</si>
  <si>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</si>
  <si>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</si>
  <si>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</si>
  <si>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</si>
  <si>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</si>
  <si>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</si>
  <si>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</si>
  <si>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</si>
  <si>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</si>
  <si>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</si>
  <si>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</si>
  <si>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</si>
  <si>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</si>
  <si>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</si>
  <si>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</si>
  <si>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</si>
  <si>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</si>
  <si>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</si>
  <si>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</si>
  <si>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</si>
  <si>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</si>
  <si>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</si>
  <si>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</si>
  <si>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</si>
  <si>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</si>
  <si>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</si>
  <si>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</si>
  <si>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</si>
  <si>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</si>
  <si>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</si>
  <si>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</si>
  <si>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</si>
  <si>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</si>
  <si>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</si>
  <si>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</si>
  <si>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</si>
  <si>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</si>
  <si>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</si>
  <si>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</si>
  <si>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</si>
  <si>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</si>
  <si>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</si>
  <si>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</si>
  <si>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</si>
  <si>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</si>
  <si>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</si>
  <si>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</si>
  <si>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</si>
  <si>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</si>
  <si>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</si>
  <si>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</si>
  <si>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</si>
  <si>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</si>
  <si>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</si>
  <si>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</si>
  <si>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</si>
  <si>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</si>
  <si>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</si>
  <si>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</si>
  <si>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</si>
  <si>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</si>
  <si>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</si>
  <si>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</si>
  <si>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</si>
  <si>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</si>
  <si>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</si>
  <si>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</si>
  <si>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</si>
  <si>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</si>
  <si>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</si>
  <si>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</si>
  <si>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</si>
  <si>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</si>
  <si>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</si>
  <si>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</si>
  <si>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</si>
  <si>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</si>
  <si>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</si>
  <si>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</si>
  <si>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</si>
  <si>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</si>
  <si>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</si>
  <si>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</si>
  <si>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</si>
  <si>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</si>
  <si>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</si>
  <si>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</si>
  <si>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</si>
  <si>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</si>
  <si>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</si>
  <si>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</si>
  <si>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</si>
  <si>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</si>
  <si>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</si>
  <si>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</si>
  <si>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</si>
  <si>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</si>
  <si>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</si>
  <si>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</si>
  <si>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</si>
  <si>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</si>
  <si>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</si>
  <si>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</si>
  <si>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</si>
  <si>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</si>
  <si>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</si>
  <si>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</si>
  <si>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</si>
  <si>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</si>
  <si>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</si>
  <si>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</si>
  <si>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</si>
  <si>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</si>
  <si>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</si>
  <si>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</si>
  <si>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</si>
  <si>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</si>
  <si>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</si>
  <si>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</si>
  <si>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</si>
  <si>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</si>
  <si>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</si>
  <si>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</si>
  <si>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</si>
  <si>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</si>
  <si>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</si>
  <si>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</si>
  <si>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</si>
  <si>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</si>
  <si>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</si>
  <si>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</si>
  <si>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</si>
  <si>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</si>
  <si>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</si>
  <si>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</si>
  <si>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</si>
  <si>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</si>
  <si>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</si>
  <si>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</si>
  <si>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</si>
  <si>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</si>
  <si>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</si>
  <si>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</si>
  <si>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</si>
  <si>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</si>
  <si>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</si>
  <si>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</si>
  <si>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</si>
  <si>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</si>
  <si>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</si>
  <si>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</si>
  <si>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</si>
  <si>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</si>
  <si>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</si>
  <si>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</si>
  <si>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</si>
  <si>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</si>
  <si>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</si>
  <si>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</si>
  <si>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</si>
  <si>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</si>
  <si>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</si>
  <si>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</si>
  <si>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</si>
  <si>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</si>
  <si>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</si>
  <si>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</si>
  <si>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</si>
  <si>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</si>
  <si>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</si>
  <si>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</si>
  <si>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</si>
  <si>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</si>
  <si>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</si>
  <si>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</si>
  <si>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</si>
  <si>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</si>
  <si>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</si>
  <si>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</si>
  <si>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</si>
  <si>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</si>
  <si>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</si>
  <si>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</si>
  <si>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</si>
  <si>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</si>
  <si>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</si>
  <si>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</si>
  <si>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</si>
  <si>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</si>
  <si>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</si>
  <si>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</si>
  <si>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</si>
  <si>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</si>
  <si>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</si>
  <si>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</si>
  <si>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</si>
  <si>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</si>
  <si>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</si>
  <si>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</si>
  <si>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</si>
  <si>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</si>
  <si>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</si>
  <si>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</si>
  <si>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</si>
  <si>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</si>
  <si>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</si>
  <si>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</si>
  <si>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</si>
  <si>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</si>
  <si>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</si>
  <si>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</si>
  <si>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</si>
  <si>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</si>
  <si>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</si>
  <si>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</si>
  <si>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</si>
  <si>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</si>
  <si>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</si>
  <si>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</si>
  <si>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</si>
  <si>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</si>
  <si>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</si>
  <si>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</si>
  <si>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</si>
  <si>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</si>
  <si>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</si>
  <si>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</si>
  <si>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</si>
  <si>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</si>
  <si>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</si>
  <si>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</si>
  <si>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</si>
  <si>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</si>
  <si>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</si>
  <si>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</si>
  <si>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</si>
  <si>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</si>
  <si>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</si>
  <si>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</si>
  <si>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</si>
  <si>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</si>
  <si>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</si>
  <si>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</si>
  <si>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</si>
  <si>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</si>
  <si>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</si>
  <si>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</si>
  <si>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</si>
  <si>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</si>
  <si>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</si>
  <si>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</si>
  <si>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</si>
  <si>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</si>
  <si>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</si>
  <si>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</si>
  <si>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</si>
  <si>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</si>
  <si>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</si>
  <si>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</si>
  <si>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</si>
  <si>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</si>
  <si>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</si>
  <si>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</si>
  <si>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</si>
  <si>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</si>
  <si>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</si>
  <si>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</si>
  <si>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</si>
  <si>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</si>
  <si>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</si>
  <si>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</si>
  <si>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</si>
  <si>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</si>
  <si>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</si>
  <si>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</si>
  <si>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</si>
  <si>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</si>
  <si>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</si>
  <si>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</si>
  <si>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</si>
  <si>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</si>
  <si>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</si>
  <si>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</si>
  <si>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</si>
  <si>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</si>
  <si>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</si>
  <si>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</si>
  <si>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</si>
  <si>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</si>
  <si>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</si>
  <si>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</si>
  <si>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</si>
  <si>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</si>
  <si>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</si>
  <si>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</si>
  <si>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</si>
  <si>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</si>
  <si>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</si>
  <si>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</si>
  <si>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</si>
  <si>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</si>
  <si>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</si>
  <si>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</si>
  <si>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</si>
  <si>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</si>
  <si>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</si>
  <si>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</si>
  <si>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</si>
  <si>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</si>
  <si>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</si>
  <si>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</si>
  <si>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</si>
  <si>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</si>
  <si>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</si>
  <si>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</si>
  <si>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</si>
  <si>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</si>
  <si>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</si>
  <si>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</si>
  <si>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</si>
  <si>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</si>
  <si>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</si>
  <si>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</si>
  <si>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</si>
  <si>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</si>
  <si>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</si>
  <si>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</si>
  <si>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</si>
  <si>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</si>
  <si>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</si>
  <si>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</si>
  <si>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</si>
  <si>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</si>
  <si>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</si>
  <si>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</si>
  <si>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</si>
  <si>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</si>
  <si>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</si>
  <si>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</si>
  <si>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</si>
  <si>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</si>
  <si>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</si>
  <si>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</si>
  <si>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</si>
  <si>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</si>
  <si>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</si>
  <si>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</si>
  <si>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</si>
  <si>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</si>
  <si>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</si>
  <si>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</si>
  <si>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</si>
  <si>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</si>
  <si>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</si>
  <si>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</si>
  <si>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</si>
  <si>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</si>
  <si>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</si>
  <si>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</si>
  <si>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</si>
  <si>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</si>
  <si>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</si>
  <si>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</si>
  <si>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</si>
  <si>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</si>
  <si>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</si>
  <si>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</si>
  <si>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</si>
  <si>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</si>
  <si>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</si>
  <si>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</si>
  <si>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</si>
  <si>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</si>
  <si>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</si>
  <si>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</si>
  <si>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</si>
  <si>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</si>
  <si>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</si>
  <si>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</si>
  <si>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</si>
  <si>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</si>
  <si>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</si>
  <si>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</si>
  <si>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</si>
  <si>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</si>
  <si>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</si>
  <si>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</si>
  <si>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</si>
  <si>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</si>
  <si>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</si>
  <si>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</si>
  <si>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</si>
  <si>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</si>
  <si>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</si>
  <si>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</si>
  <si>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</si>
  <si>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</si>
  <si>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</si>
  <si>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</si>
  <si>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</si>
  <si>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</si>
  <si>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</si>
  <si>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</si>
  <si>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</si>
  <si>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</si>
  <si>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</si>
  <si>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</si>
  <si>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</si>
  <si>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</si>
  <si>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</si>
  <si>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</si>
  <si>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</si>
  <si>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</si>
  <si>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</si>
  <si>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</si>
  <si>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</si>
  <si>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</si>
  <si>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</si>
  <si>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</si>
  <si>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</si>
  <si>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</si>
  <si>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</si>
  <si>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</si>
  <si>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</si>
  <si>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</si>
  <si>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</si>
  <si>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</si>
  <si>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</si>
  <si>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</si>
  <si>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</si>
  <si>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</si>
  <si>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</si>
  <si>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</si>
  <si>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</si>
  <si>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</si>
  <si>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</si>
  <si>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</si>
  <si>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</si>
  <si>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</si>
  <si>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</si>
  <si>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</si>
  <si>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</si>
  <si>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</si>
  <si>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</si>
  <si>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</si>
  <si>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</si>
  <si>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</si>
  <si>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</si>
  <si>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</si>
  <si>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</si>
  <si>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</si>
  <si>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</si>
  <si>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</si>
  <si>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</si>
  <si>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</si>
  <si>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</si>
  <si>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</si>
  <si>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</si>
  <si>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</si>
  <si>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</si>
  <si>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</si>
  <si>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</si>
  <si>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</si>
  <si>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</si>
  <si>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</si>
  <si>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</si>
  <si>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</si>
  <si>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</si>
  <si>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</si>
  <si>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</si>
  <si>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</si>
  <si>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</si>
  <si>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</si>
  <si>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</si>
  <si>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</si>
  <si>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</si>
  <si>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</si>
  <si>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</si>
  <si>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</si>
  <si>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</si>
  <si>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</si>
  <si>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</si>
  <si>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</si>
  <si>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</si>
  <si>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</si>
  <si>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</si>
  <si>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</si>
  <si>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</si>
  <si>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</si>
  <si>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</si>
  <si>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</si>
  <si>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</si>
  <si>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</si>
  <si>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</si>
  <si>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</si>
  <si>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</si>
  <si>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</si>
  <si>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</si>
  <si>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</si>
  <si>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</si>
  <si>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</si>
  <si>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</si>
  <si>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</si>
  <si>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</si>
  <si>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</si>
  <si>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</si>
  <si>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</si>
  <si>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</si>
  <si>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</si>
  <si>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</si>
  <si>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</si>
  <si>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</si>
  <si>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</si>
  <si>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</si>
  <si>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</si>
  <si>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</si>
  <si>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</si>
  <si>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</si>
  <si>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</si>
  <si>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</si>
  <si>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</si>
  <si>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</si>
  <si>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</si>
  <si>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</si>
  <si>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</si>
  <si>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</si>
  <si>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</si>
  <si>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</si>
  <si>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</si>
  <si>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</si>
  <si>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</si>
  <si>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</si>
  <si>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</si>
  <si>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</si>
  <si>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</si>
  <si>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</si>
  <si>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</si>
  <si>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</si>
  <si>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</si>
  <si>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</si>
  <si>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</si>
  <si>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</si>
  <si>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</si>
  <si>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</si>
  <si>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</si>
  <si>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</si>
  <si>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</si>
  <si>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</si>
  <si>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</si>
  <si>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</si>
  <si>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</si>
  <si>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</si>
  <si>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</si>
  <si>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</si>
  <si>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</si>
  <si>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</si>
  <si>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</si>
  <si>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</si>
  <si>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</si>
  <si>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</si>
  <si>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</si>
  <si>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</si>
  <si>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</si>
  <si>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</si>
  <si>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</si>
  <si>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</si>
  <si>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</si>
  <si>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</si>
  <si>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</si>
  <si>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</si>
  <si>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</si>
  <si>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</si>
  <si>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</si>
  <si>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</si>
  <si>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</si>
  <si>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</si>
  <si>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</si>
  <si>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</si>
  <si>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</si>
  <si>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</si>
  <si>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</si>
  <si>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</si>
  <si>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</si>
  <si>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</si>
  <si>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</si>
  <si>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</si>
  <si>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</si>
  <si>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</si>
  <si>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</si>
  <si>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</si>
  <si>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</si>
  <si>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</si>
  <si>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</si>
  <si>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</si>
  <si>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</si>
  <si>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</si>
  <si>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</si>
  <si>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</si>
  <si>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</si>
  <si>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</si>
  <si>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</si>
  <si>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</si>
  <si>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</si>
  <si>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</si>
  <si>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</si>
  <si>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</si>
  <si>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</si>
  <si>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</si>
  <si>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</si>
  <si>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</si>
  <si>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</si>
  <si>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</si>
  <si>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</si>
  <si>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</si>
  <si>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</si>
  <si>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</si>
  <si>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</si>
  <si>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</si>
  <si>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</si>
  <si>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</si>
  <si>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</si>
  <si>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</si>
  <si>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</si>
  <si>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</si>
  <si>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</si>
  <si>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</si>
  <si>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</si>
  <si>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</si>
  <si>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</si>
  <si>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</si>
  <si>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</si>
  <si>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</si>
  <si>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</si>
  <si>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</si>
  <si>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</si>
  <si>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</si>
  <si>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</si>
  <si>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</si>
  <si>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</si>
  <si>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</si>
  <si>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</si>
  <si>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</si>
  <si>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</si>
  <si>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</si>
  <si>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</si>
  <si>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</si>
  <si>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</si>
  <si>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</si>
  <si>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</si>
  <si>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</si>
  <si>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</si>
  <si>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</si>
  <si>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</si>
  <si>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</si>
  <si>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</si>
  <si>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</si>
  <si>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</si>
  <si>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</si>
  <si>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</si>
  <si>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</si>
  <si>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</si>
  <si>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</si>
  <si>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</si>
  <si>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</si>
  <si>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</si>
  <si>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</si>
  <si>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</si>
  <si>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</si>
  <si>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</si>
  <si>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</si>
  <si>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</si>
  <si>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</si>
  <si>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</si>
  <si>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</si>
  <si>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</si>
  <si>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</si>
  <si>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</si>
  <si>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</si>
  <si>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</si>
  <si>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</si>
  <si>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</si>
  <si>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</si>
  <si>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</si>
  <si>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</si>
  <si>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</si>
  <si>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</si>
  <si>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</si>
  <si>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</si>
  <si>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</si>
  <si>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</si>
  <si>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</si>
  <si>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</si>
  <si>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</si>
  <si>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</si>
  <si>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</si>
  <si>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</si>
  <si>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</si>
  <si>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</si>
  <si>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</si>
  <si>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</si>
  <si>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</si>
  <si>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</si>
  <si>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</si>
  <si>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</si>
  <si>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</si>
  <si>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</si>
  <si>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</si>
  <si>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</si>
  <si>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</si>
  <si>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</si>
  <si>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</si>
  <si>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</si>
  <si>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</si>
  <si>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</si>
  <si>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</si>
  <si>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</si>
  <si>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</si>
  <si>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</si>
  <si>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</si>
  <si>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</si>
  <si>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</si>
  <si>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</si>
  <si>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</si>
  <si>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</si>
  <si>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</si>
  <si>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</si>
  <si>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</si>
  <si>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</si>
  <si>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</si>
  <si>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</si>
  <si>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</si>
  <si>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</si>
  <si>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</si>
  <si>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</si>
  <si>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</si>
  <si>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</si>
  <si>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</si>
  <si>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</si>
  <si>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</si>
  <si>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</si>
  <si>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</si>
  <si>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</si>
  <si>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</si>
  <si>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</si>
  <si>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</si>
  <si>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</si>
  <si>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</si>
  <si>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</si>
  <si>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</si>
  <si>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</si>
  <si>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</si>
  <si>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</si>
  <si>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</si>
  <si>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</si>
  <si>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</si>
  <si>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</si>
  <si>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</si>
  <si>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</si>
  <si>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</si>
  <si>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</si>
  <si>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</si>
  <si>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</si>
  <si>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</si>
  <si>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</si>
  <si>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</si>
  <si>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</si>
  <si>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</si>
  <si>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</si>
  <si>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</si>
  <si>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</si>
  <si>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</si>
  <si>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</si>
  <si>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</si>
  <si>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</si>
  <si>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</si>
  <si>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</si>
  <si>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</si>
  <si>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</si>
  <si>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</si>
  <si>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</si>
  <si>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</si>
  <si>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</si>
  <si>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</si>
  <si>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</si>
  <si>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</si>
  <si>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</si>
  <si>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</si>
  <si>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</si>
  <si>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</si>
  <si>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</si>
  <si>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</si>
  <si>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</si>
  <si>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</si>
  <si>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</si>
  <si>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</si>
  <si>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</si>
  <si>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</si>
  <si>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</si>
  <si>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</si>
  <si>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</si>
  <si>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</si>
  <si>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</si>
  <si>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</si>
  <si>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</si>
  <si>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</si>
  <si>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</si>
  <si>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</si>
  <si>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</si>
  <si>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</si>
  <si>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</si>
  <si>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</si>
  <si>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</si>
  <si>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</si>
  <si>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</si>
  <si>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</si>
  <si>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</si>
  <si>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</si>
  <si>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</si>
  <si>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</si>
  <si>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</si>
  <si>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</si>
  <si>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</si>
  <si>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</si>
  <si>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</si>
  <si>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</si>
  <si>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</si>
  <si>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</si>
  <si>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</si>
  <si>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</si>
  <si>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</si>
  <si>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</si>
  <si>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</si>
  <si>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</si>
  <si>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</si>
  <si>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</si>
  <si>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</si>
  <si>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</si>
  <si>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</si>
  <si>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</si>
  <si>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</si>
  <si>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</si>
  <si>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</si>
  <si>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</si>
  <si>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</si>
  <si>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</si>
  <si>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</si>
  <si>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</si>
  <si>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</si>
  <si>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</si>
  <si>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</si>
  <si>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</si>
  <si>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</si>
  <si>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</si>
  <si>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</si>
  <si>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</si>
  <si>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</si>
  <si>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</si>
  <si>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</si>
  <si>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</si>
  <si>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</si>
  <si>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</si>
  <si>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</si>
  <si>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</si>
  <si>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</si>
  <si>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</si>
  <si>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</si>
  <si>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</si>
  <si>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</si>
  <si>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</si>
  <si>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</si>
  <si>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</si>
  <si>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</si>
  <si>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</si>
  <si>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</si>
  <si>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</si>
  <si>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</si>
  <si>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</si>
  <si>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</si>
  <si>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</si>
  <si>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</si>
  <si>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</si>
  <si>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</si>
  <si>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</si>
  <si>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</si>
  <si>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</si>
  <si>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</si>
  <si>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</si>
  <si>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</si>
  <si>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</si>
  <si>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</si>
  <si>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</si>
  <si>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</si>
  <si>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</si>
  <si>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</si>
  <si>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</si>
  <si>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</si>
  <si>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</si>
  <si>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</si>
  <si>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</si>
  <si>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</si>
  <si>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</si>
  <si>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</si>
  <si>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</si>
  <si>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</si>
  <si>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</si>
  <si>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</si>
  <si>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</si>
  <si>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</si>
  <si>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</si>
  <si>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</si>
  <si>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</si>
  <si>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</si>
  <si>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</si>
  <si>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</si>
  <si>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</si>
  <si>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</si>
  <si>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</si>
  <si>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</si>
  <si>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</si>
  <si>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</si>
  <si>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</si>
  <si>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</si>
  <si>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</si>
  <si>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</si>
  <si>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</si>
  <si>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</si>
  <si>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</si>
  <si>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</si>
  <si>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</si>
  <si>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</si>
  <si>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</si>
  <si>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</si>
  <si>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</si>
  <si>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</si>
  <si>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</si>
  <si>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</si>
  <si>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</si>
  <si>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</si>
  <si>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</si>
  <si>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</si>
  <si>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</si>
  <si>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</si>
  <si>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</si>
  <si>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</si>
  <si>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</si>
  <si>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</si>
  <si>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</si>
  <si>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</si>
  <si>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</si>
  <si>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</si>
  <si>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</si>
  <si>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</si>
  <si>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</si>
  <si>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</si>
  <si>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</si>
  <si>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</si>
  <si>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</si>
  <si>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</si>
  <si>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</si>
  <si>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</si>
  <si>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</si>
  <si>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</si>
  <si>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</si>
  <si>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</si>
  <si>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</si>
  <si>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</si>
  <si>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</si>
  <si>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</si>
  <si>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</si>
  <si>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</si>
  <si>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</si>
  <si>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</si>
  <si>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</si>
  <si>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</si>
  <si>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</si>
  <si>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</si>
  <si>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</si>
  <si>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</si>
  <si>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</si>
  <si>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</si>
  <si>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</si>
  <si>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</si>
  <si>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</si>
  <si>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</si>
  <si>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</si>
  <si>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</si>
  <si>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</si>
  <si>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</si>
  <si>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</si>
  <si>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</si>
  <si>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</si>
  <si>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</si>
  <si>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</si>
  <si>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</si>
  <si>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</si>
  <si>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</si>
  <si>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</si>
  <si>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</si>
  <si>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</si>
  <si>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</si>
  <si>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</si>
  <si>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</si>
  <si>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</si>
  <si>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</si>
  <si>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</si>
  <si>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</si>
  <si>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</si>
  <si>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</si>
  <si>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</si>
  <si>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</si>
  <si>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</si>
  <si>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</si>
  <si>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</si>
  <si>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</si>
  <si>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</si>
  <si>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</si>
  <si>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</si>
  <si>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</si>
  <si>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</si>
  <si>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</si>
  <si>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</si>
  <si>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</si>
  <si>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</si>
  <si>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</si>
  <si>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</si>
  <si>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</si>
  <si>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</si>
  <si>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</si>
  <si>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</si>
  <si>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</si>
  <si>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</si>
  <si>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</si>
  <si>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</si>
  <si>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</si>
  <si>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</si>
  <si>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</si>
  <si>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</si>
  <si>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</si>
  <si>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</si>
  <si>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</si>
  <si>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</si>
  <si>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</si>
  <si>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</si>
  <si>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</si>
  <si>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</si>
  <si>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</si>
  <si>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</si>
  <si>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</si>
  <si>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</si>
  <si>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</si>
  <si>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</si>
  <si>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</si>
  <si>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</si>
  <si>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</si>
  <si>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</si>
  <si>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</si>
  <si>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</si>
  <si>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</si>
  <si>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</si>
  <si>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</si>
  <si>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</si>
  <si>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</si>
  <si>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</si>
  <si>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</si>
  <si>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</si>
  <si>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</si>
  <si>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</si>
  <si>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</si>
  <si>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</si>
  <si>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</si>
  <si>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</si>
  <si>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</si>
  <si>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</si>
  <si>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</si>
  <si>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</si>
  <si>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</si>
  <si>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</si>
  <si>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</si>
  <si>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</si>
  <si>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</si>
  <si>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</si>
  <si>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</si>
  <si>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</si>
  <si>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</si>
  <si>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</si>
  <si>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</si>
  <si>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</si>
  <si>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</si>
  <si>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</si>
  <si>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</si>
  <si>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</si>
  <si>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</si>
  <si>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</si>
  <si>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</si>
  <si>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</si>
  <si>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</si>
  <si>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</si>
  <si>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</si>
  <si>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</si>
  <si>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</si>
  <si>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</si>
  <si>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</si>
  <si>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</si>
  <si>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</si>
  <si>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</si>
  <si>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</si>
  <si>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</si>
  <si>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</si>
  <si>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</si>
  <si>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</si>
  <si>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</si>
  <si>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</si>
  <si>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</si>
  <si>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</si>
  <si>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</si>
  <si>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</si>
  <si>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</si>
  <si>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</si>
  <si>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</si>
  <si>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</si>
  <si>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</si>
  <si>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</si>
  <si>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</si>
  <si>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</si>
  <si>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</si>
  <si>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</si>
  <si>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</si>
  <si>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</si>
  <si>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</si>
  <si>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</si>
  <si>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</si>
  <si>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</si>
  <si>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</si>
  <si>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</si>
  <si>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</si>
  <si>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</si>
  <si>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</si>
  <si>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</si>
  <si>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</si>
  <si>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</si>
  <si>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</si>
  <si>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</si>
  <si>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</si>
  <si>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</si>
  <si>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</si>
  <si>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</si>
  <si>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</si>
  <si>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</si>
  <si>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</si>
  <si>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</si>
  <si>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</si>
  <si>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</si>
  <si>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</si>
  <si>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</si>
  <si>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</si>
  <si>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</si>
  <si>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</si>
  <si>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</si>
  <si>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</si>
  <si>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</si>
  <si>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</si>
  <si>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</si>
  <si>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</si>
  <si>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</si>
  <si>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</si>
  <si>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</si>
  <si>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</si>
  <si>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</si>
  <si>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</si>
  <si>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</si>
  <si>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</si>
  <si>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</si>
  <si>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</si>
  <si>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</si>
  <si>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</si>
  <si>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</si>
  <si>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</si>
  <si>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</si>
  <si>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</si>
  <si>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</si>
  <si>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</si>
  <si>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</si>
  <si>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</si>
  <si>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</si>
  <si>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</si>
  <si>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</si>
  <si>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</si>
  <si>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</si>
  <si>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</si>
  <si>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</si>
  <si>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</si>
  <si>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</si>
  <si>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</si>
  <si>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</si>
  <si>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</si>
  <si>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</si>
  <si>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</si>
  <si>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</si>
  <si>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</si>
  <si>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</si>
  <si>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</si>
  <si>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</si>
  <si>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</si>
  <si>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</si>
  <si>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</si>
  <si>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</si>
  <si>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</si>
  <si>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</si>
  <si>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</si>
  <si>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</si>
  <si>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</si>
  <si>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</si>
  <si>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</si>
  <si>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</si>
  <si>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</si>
  <si>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</si>
  <si>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</si>
  <si>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</si>
  <si>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</si>
  <si>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</si>
  <si>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</si>
  <si>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</si>
  <si>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</si>
  <si>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</si>
  <si>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</si>
  <si>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</si>
  <si>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</si>
  <si>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</si>
  <si>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</si>
  <si>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</si>
  <si>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</si>
  <si>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</si>
  <si>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</si>
  <si>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</si>
  <si>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</si>
  <si>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</si>
  <si>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</si>
  <si>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</si>
  <si>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</si>
  <si>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</si>
  <si>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</si>
  <si>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</si>
  <si>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</si>
  <si>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</si>
  <si>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</si>
  <si>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</si>
  <si>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</si>
  <si>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</si>
  <si>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</si>
  <si>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</si>
  <si>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</si>
  <si>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</si>
  <si>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</si>
  <si>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</si>
  <si>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</si>
  <si>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</si>
  <si>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</si>
  <si>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</si>
  <si>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</si>
  <si>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</si>
  <si>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</si>
  <si>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</si>
  <si>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</si>
  <si>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</si>
  <si>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</si>
  <si>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</si>
  <si>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</si>
  <si>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</si>
  <si>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</si>
  <si>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</si>
  <si>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</si>
  <si>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</si>
  <si>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</si>
  <si>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</si>
  <si>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</si>
  <si>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</si>
  <si>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</si>
  <si>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</si>
  <si>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</si>
  <si>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</si>
  <si>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</si>
  <si>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</si>
  <si>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</si>
  <si>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</si>
  <si>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</si>
  <si>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</si>
  <si>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</si>
  <si>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</si>
  <si>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</si>
  <si>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</si>
  <si>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</si>
  <si>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</si>
  <si>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</si>
  <si>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</si>
  <si>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</si>
  <si>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</si>
  <si>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</si>
  <si>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</si>
  <si>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</si>
  <si>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</si>
  <si>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</si>
  <si>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</si>
  <si>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</si>
  <si>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</si>
  <si>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</si>
  <si>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</si>
  <si>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</si>
  <si>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</si>
  <si>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</si>
  <si>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</si>
  <si>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</si>
  <si>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</si>
  <si>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</si>
  <si>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</si>
  <si>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</si>
  <si>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</si>
  <si>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</si>
  <si>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</si>
  <si>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</si>
  <si>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</si>
  <si>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</si>
  <si>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</si>
  <si>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</si>
  <si>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</si>
  <si>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</si>
  <si>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</si>
  <si>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</si>
  <si>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</si>
  <si>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</si>
  <si>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</si>
  <si>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</si>
  <si>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</si>
  <si>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</si>
  <si>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</si>
  <si>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</si>
  <si>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</si>
  <si>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</si>
  <si>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</si>
  <si>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</si>
  <si>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</si>
  <si>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</si>
  <si>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</si>
  <si>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</si>
  <si>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</si>
  <si>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</si>
  <si>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</si>
  <si>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</si>
  <si>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</si>
  <si>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</si>
  <si>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</si>
  <si>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</si>
  <si>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</si>
  <si>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</si>
  <si>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</si>
  <si>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</si>
  <si>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</si>
  <si>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</si>
  <si>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</si>
  <si>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</si>
  <si>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</si>
  <si>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</si>
  <si>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</si>
  <si>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</si>
  <si>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</si>
  <si>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</si>
  <si>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</si>
  <si>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</si>
  <si>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</si>
  <si>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</si>
  <si>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</si>
  <si>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</si>
  <si>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</si>
  <si>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</si>
  <si>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</si>
  <si>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</si>
  <si>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</si>
  <si>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</si>
  <si>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</si>
  <si>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</si>
  <si>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</si>
  <si>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</si>
  <si>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</si>
  <si>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</si>
  <si>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</si>
  <si>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</si>
  <si>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</si>
  <si>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</si>
  <si>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</si>
  <si>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</si>
  <si>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</si>
  <si>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</si>
  <si>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</si>
  <si>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</si>
  <si>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</si>
  <si>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</si>
  <si>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</si>
  <si>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</si>
  <si>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</si>
  <si>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</si>
  <si>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</si>
  <si>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</si>
  <si>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</si>
  <si>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</si>
  <si>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</si>
  <si>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</si>
  <si>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</si>
  <si>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</si>
  <si>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</si>
  <si>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</si>
  <si>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</si>
  <si>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</si>
  <si>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</si>
  <si>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</si>
  <si>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</si>
  <si>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</si>
  <si>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</si>
  <si>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</si>
  <si>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</si>
  <si>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</si>
  <si>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</si>
  <si>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</si>
  <si>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</si>
  <si>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</si>
  <si>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</si>
  <si>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</si>
  <si>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</si>
  <si>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</si>
  <si>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</si>
  <si>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</si>
  <si>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</si>
  <si>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</si>
  <si>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</si>
  <si>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</si>
  <si>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</si>
  <si>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</si>
  <si>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</si>
  <si>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</si>
  <si>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</si>
  <si>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</si>
  <si>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</si>
  <si>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</si>
  <si>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</si>
  <si>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</si>
  <si>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</si>
  <si>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</si>
  <si>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</si>
  <si>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</si>
  <si>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</si>
  <si>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</si>
  <si>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</si>
  <si>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</si>
  <si>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</si>
  <si>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</si>
  <si>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</si>
  <si>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</si>
  <si>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</si>
  <si>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</si>
  <si>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</si>
  <si>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</si>
  <si>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</si>
  <si>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</si>
  <si>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</si>
  <si>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</si>
  <si>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</si>
  <si>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</si>
  <si>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</si>
  <si>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</si>
  <si>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</si>
  <si>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</si>
  <si>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</si>
  <si>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</si>
  <si>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</si>
  <si>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</si>
  <si>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</si>
  <si>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</si>
  <si>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</si>
  <si>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</si>
  <si>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</si>
  <si>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</si>
  <si>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</si>
  <si>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</si>
  <si>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</si>
  <si>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</si>
  <si>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</si>
  <si>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</si>
  <si>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</si>
  <si>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</si>
  <si>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</si>
  <si>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</si>
  <si>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</si>
  <si>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</si>
  <si>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</si>
  <si>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</si>
  <si>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</si>
  <si>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</si>
  <si>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</si>
  <si>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</si>
  <si>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</si>
  <si>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</si>
  <si>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</si>
  <si>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</si>
  <si>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</si>
  <si>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</si>
  <si>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</si>
  <si>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</si>
  <si>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</si>
  <si>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</si>
  <si>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</si>
  <si>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</si>
  <si>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</si>
  <si>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</si>
  <si>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</si>
  <si>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</si>
  <si>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</si>
  <si>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</si>
  <si>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</si>
  <si>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</si>
  <si>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</si>
  <si>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</si>
  <si>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</si>
  <si>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</si>
  <si>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</si>
  <si>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</si>
  <si>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</si>
  <si>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</si>
  <si>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</si>
  <si>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</si>
  <si>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</si>
  <si>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</si>
  <si>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</si>
  <si>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</si>
  <si>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</si>
  <si>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</si>
  <si>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</si>
  <si>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</si>
  <si>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</si>
  <si>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</si>
  <si>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</si>
  <si>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</si>
  <si>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</si>
  <si>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</si>
  <si>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</si>
  <si>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</si>
  <si>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</si>
  <si>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</si>
  <si>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</si>
  <si>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</si>
  <si>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</si>
  <si>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</si>
  <si>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</si>
  <si>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</si>
  <si>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</si>
  <si>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</si>
  <si>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</si>
  <si>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</si>
  <si>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</si>
  <si>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</si>
  <si>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</si>
  <si>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</si>
  <si>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</si>
  <si>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</si>
  <si>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</si>
  <si>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</si>
  <si>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</si>
  <si>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</si>
  <si>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</si>
  <si>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</si>
  <si>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</si>
  <si>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</si>
  <si>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</si>
  <si>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</si>
  <si>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</si>
  <si>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</si>
  <si>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</si>
  <si>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</si>
  <si>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</si>
  <si>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</si>
  <si>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</si>
  <si>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</si>
  <si>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</si>
  <si>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</si>
  <si>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</si>
  <si>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</si>
  <si>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</si>
  <si>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</si>
  <si>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</si>
  <si>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</si>
  <si>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</si>
  <si>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</si>
  <si>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</si>
  <si>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</si>
  <si>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</si>
  <si>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</si>
  <si>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</si>
  <si>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</si>
  <si>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</si>
  <si>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</si>
  <si>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</si>
  <si>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</si>
  <si>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</si>
  <si>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</si>
  <si>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</si>
  <si>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</si>
  <si>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</si>
  <si>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</si>
  <si>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</si>
  <si>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</si>
  <si>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</si>
  <si>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</si>
  <si>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</si>
  <si>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</si>
  <si>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</si>
  <si>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</si>
  <si>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</si>
  <si>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</si>
  <si>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</si>
  <si>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</si>
  <si>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</si>
  <si>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</si>
  <si>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</si>
  <si>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</si>
  <si>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</si>
  <si>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</si>
  <si>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</si>
  <si>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</si>
  <si>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</si>
  <si>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</si>
  <si>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</si>
  <si>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</si>
  <si>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</si>
  <si>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</si>
  <si>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</si>
  <si>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</si>
  <si>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</si>
  <si>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</si>
  <si>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</si>
  <si>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</si>
  <si>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</si>
  <si>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</si>
  <si>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</si>
  <si>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</si>
  <si>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</si>
  <si>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</si>
  <si>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</si>
  <si>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</si>
  <si>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</si>
  <si>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</si>
  <si>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</si>
  <si>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</si>
  <si>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</si>
  <si>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</si>
  <si>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</si>
  <si>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</si>
  <si>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</si>
  <si>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</si>
  <si>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</si>
  <si>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</si>
  <si>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</si>
  <si>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</si>
  <si>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</si>
  <si>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</si>
  <si>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</si>
  <si>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</si>
  <si>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</si>
  <si>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</si>
  <si>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</si>
  <si>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</si>
  <si>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</si>
  <si>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</si>
  <si>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</si>
  <si>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</si>
  <si>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</si>
  <si>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</si>
  <si>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</si>
  <si>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</si>
  <si>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</si>
  <si>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</si>
  <si>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</si>
  <si>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</si>
  <si>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</si>
  <si>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</si>
  <si>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</si>
  <si>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</si>
  <si>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</si>
  <si>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</si>
  <si>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</si>
  <si>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</si>
  <si>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</si>
  <si>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</si>
  <si>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</si>
  <si>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</si>
  <si>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</si>
  <si>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</si>
  <si>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</si>
  <si>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</si>
  <si>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</si>
  <si>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</si>
  <si>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</si>
  <si>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</si>
  <si>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</si>
  <si>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</si>
  <si>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</si>
  <si>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</si>
  <si>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</si>
  <si>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</si>
  <si>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</si>
  <si>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</si>
  <si>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</si>
  <si>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</si>
  <si>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</si>
  <si>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</si>
  <si>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</si>
  <si>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</si>
  <si>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</si>
  <si>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</si>
  <si>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</si>
  <si>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</si>
  <si>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</si>
  <si>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</si>
  <si>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</si>
  <si>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</si>
  <si>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</si>
  <si>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</si>
  <si>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</si>
  <si>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</si>
  <si>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</si>
  <si>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</si>
  <si>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</si>
  <si>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</si>
  <si>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</si>
  <si>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</si>
  <si>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</si>
  <si>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</si>
  <si>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</si>
  <si>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</si>
  <si>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</si>
  <si>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</si>
  <si>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</si>
  <si>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</si>
  <si>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</si>
  <si>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</si>
  <si>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</si>
  <si>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</si>
  <si>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</si>
  <si>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</si>
  <si>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</si>
  <si>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</si>
  <si>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</si>
  <si>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</si>
  <si>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</si>
  <si>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</si>
  <si>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</si>
  <si>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</si>
  <si>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</si>
  <si>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</si>
  <si>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</si>
  <si>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</si>
  <si>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</si>
  <si>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</si>
  <si>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</si>
  <si>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</si>
  <si>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</si>
  <si>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</si>
  <si>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</si>
  <si>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</si>
  <si>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</si>
  <si>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</si>
  <si>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</si>
  <si>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</si>
  <si>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</si>
  <si>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</si>
  <si>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</si>
  <si>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</si>
  <si>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</si>
  <si>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</si>
  <si>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</si>
  <si>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</si>
  <si>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</si>
  <si>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</si>
  <si>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</si>
  <si>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</si>
  <si>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</si>
  <si>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</si>
  <si>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</si>
  <si>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</si>
  <si>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</si>
  <si>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</si>
  <si>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</si>
  <si>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</si>
  <si>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</si>
  <si>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</si>
  <si>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</si>
  <si>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</si>
  <si>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</si>
  <si>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</si>
  <si>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</si>
  <si>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</si>
  <si>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</si>
  <si>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</si>
  <si>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</si>
  <si>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</si>
  <si>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</si>
  <si>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</si>
  <si>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</si>
  <si>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</si>
  <si>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</si>
  <si>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</si>
  <si>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</si>
  <si>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</si>
  <si>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</si>
  <si>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</si>
  <si>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</si>
  <si>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</si>
  <si>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</si>
  <si>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</si>
  <si>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</si>
  <si>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</si>
  <si>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</si>
  <si>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</si>
  <si>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</si>
  <si>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</si>
  <si>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</si>
  <si>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</si>
  <si>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</si>
  <si>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</si>
  <si>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</si>
  <si>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</si>
  <si>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</si>
  <si>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</si>
  <si>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</si>
  <si>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</si>
  <si>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</si>
  <si>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</si>
  <si>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</si>
  <si>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</si>
  <si>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</si>
  <si>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</si>
  <si>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</si>
  <si>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</si>
  <si>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</si>
  <si>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</si>
  <si>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</si>
  <si>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</si>
  <si>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</si>
  <si>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</si>
  <si>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</si>
  <si>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</si>
  <si>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</si>
  <si>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</si>
  <si>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</si>
  <si>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</si>
  <si>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</si>
  <si>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</si>
  <si>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</si>
  <si>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</si>
  <si>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</si>
  <si>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</si>
  <si>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</si>
  <si>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</si>
  <si>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</si>
  <si>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</si>
  <si>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</si>
  <si>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</si>
  <si>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</si>
  <si>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</si>
  <si>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</si>
  <si>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</si>
  <si>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</si>
  <si>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</si>
  <si>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</si>
  <si>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</si>
  <si>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</si>
  <si>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</si>
  <si>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</si>
  <si>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</si>
  <si>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</si>
  <si>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</si>
  <si>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</si>
  <si>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</si>
  <si>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</si>
  <si>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</si>
  <si>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</si>
  <si>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</si>
  <si>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</si>
  <si>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</si>
  <si>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</si>
  <si>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</si>
  <si>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</si>
  <si>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</si>
  <si>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</si>
  <si>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</si>
  <si>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</si>
  <si>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</si>
  <si>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</si>
  <si>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</si>
  <si>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</si>
  <si>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</si>
  <si>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</si>
  <si>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</si>
  <si>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</si>
  <si>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</si>
  <si>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</si>
  <si>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</si>
  <si>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</si>
  <si>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</si>
  <si>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</si>
  <si>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</si>
  <si>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</si>
  <si>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</si>
  <si>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</si>
  <si>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</si>
  <si>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</si>
  <si>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</si>
  <si>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</si>
  <si>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</si>
  <si>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</si>
  <si>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</si>
  <si>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</si>
  <si>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</si>
  <si>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</si>
  <si>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</si>
  <si>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</si>
  <si>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</si>
  <si>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</si>
  <si>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</si>
  <si>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</si>
  <si>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</si>
  <si>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</si>
  <si>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</si>
  <si>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</si>
  <si>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</si>
  <si>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</si>
  <si>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</si>
  <si>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</si>
  <si>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</si>
  <si>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</si>
  <si>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</si>
  <si>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</si>
  <si>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</si>
  <si>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</si>
  <si>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</si>
  <si>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</si>
  <si>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</si>
  <si>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</si>
  <si>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</si>
  <si>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</si>
  <si>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</si>
  <si>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</si>
  <si>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</si>
  <si>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</si>
  <si>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</si>
  <si>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</si>
  <si>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</si>
  <si>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</si>
  <si>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</si>
  <si>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</si>
  <si>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</si>
  <si>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</si>
  <si>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</si>
  <si>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</si>
  <si>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</si>
  <si>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</si>
  <si>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</si>
  <si>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</si>
  <si>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</si>
  <si>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</si>
  <si>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</si>
  <si>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</si>
  <si>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</si>
  <si>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</si>
  <si>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</si>
  <si>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</si>
  <si>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</si>
  <si>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</si>
  <si>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</si>
  <si>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</si>
  <si>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</si>
  <si>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</si>
  <si>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</si>
  <si>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</si>
  <si>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</si>
  <si>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</si>
  <si>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</si>
  <si>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</si>
  <si>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</si>
  <si>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</si>
  <si>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</si>
  <si>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</si>
  <si>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</si>
  <si>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</si>
  <si>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</si>
  <si>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</si>
  <si>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</si>
  <si>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</si>
  <si>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</si>
  <si>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</si>
  <si>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</si>
  <si>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</si>
  <si>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</si>
  <si>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</si>
  <si>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</si>
  <si>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</si>
  <si>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</si>
  <si>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</si>
  <si>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</si>
  <si>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</si>
  <si>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</si>
  <si>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</si>
  <si>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</si>
  <si>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</si>
  <si>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</si>
  <si>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</si>
  <si>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</si>
  <si>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</si>
  <si>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</si>
  <si>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</si>
  <si>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</si>
  <si>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</si>
  <si>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</si>
  <si>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</si>
  <si>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</si>
  <si>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</si>
  <si>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</si>
  <si>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</si>
  <si>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</si>
  <si>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</si>
  <si>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</si>
  <si>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</si>
  <si>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</si>
  <si>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</si>
  <si>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</si>
  <si>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</si>
  <si>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</si>
  <si>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</si>
  <si>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</si>
  <si>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</si>
  <si>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</si>
  <si>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</si>
  <si>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</si>
  <si>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</si>
  <si>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</si>
  <si>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</si>
  <si>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</si>
  <si>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</si>
  <si>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</si>
  <si>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</si>
  <si>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</si>
  <si>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</si>
  <si>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</si>
  <si>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</si>
  <si>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</si>
  <si>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</si>
  <si>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</si>
  <si>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</si>
  <si>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</si>
  <si>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</si>
  <si>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</si>
  <si>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</si>
  <si>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</si>
  <si>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</si>
  <si>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</si>
  <si>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</si>
  <si>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</si>
  <si>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</si>
  <si>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</si>
  <si>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</si>
  <si>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</si>
  <si>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</si>
  <si>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</si>
  <si>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</si>
  <si>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</si>
  <si>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</si>
  <si>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</si>
  <si>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</si>
  <si>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</si>
  <si>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</si>
  <si>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</si>
  <si>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</si>
  <si>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</si>
  <si>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</si>
  <si>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</si>
  <si>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</si>
  <si>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</si>
  <si>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</si>
  <si>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</si>
  <si>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</si>
  <si>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</si>
  <si>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</si>
  <si>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</si>
  <si>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</si>
  <si>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</si>
  <si>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</si>
  <si>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</si>
  <si>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</si>
  <si>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</si>
  <si>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</si>
  <si>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</si>
  <si>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</si>
  <si>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</si>
  <si>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</si>
  <si>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</si>
  <si>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</si>
  <si>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</si>
  <si>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</si>
  <si>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</si>
  <si>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</si>
  <si>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</si>
  <si>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</si>
  <si>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</si>
  <si>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</si>
  <si>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</si>
  <si>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</si>
  <si>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</si>
  <si>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</si>
  <si>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</si>
  <si>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</si>
  <si>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</si>
  <si>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</si>
  <si>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</si>
  <si>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</si>
  <si>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</si>
  <si>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</si>
  <si>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</si>
  <si>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</si>
  <si>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</si>
  <si>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</si>
  <si>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</si>
  <si>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</si>
  <si>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</si>
  <si>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</si>
  <si>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</si>
  <si>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</si>
  <si>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</si>
  <si>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</si>
  <si>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</si>
  <si>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</si>
  <si>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</si>
  <si>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</si>
  <si>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</si>
  <si>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</si>
  <si>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</si>
  <si>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</si>
  <si>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</si>
  <si>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</si>
  <si>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</si>
  <si>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</si>
  <si>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</si>
  <si>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</si>
  <si>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</si>
  <si>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</si>
  <si>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</si>
  <si>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</si>
  <si>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</si>
  <si>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</si>
  <si>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</si>
  <si>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</si>
  <si>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</si>
  <si>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</si>
  <si>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</si>
  <si>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</si>
  <si>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</si>
  <si>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</si>
  <si>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</si>
  <si>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</si>
  <si>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</si>
  <si>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</si>
  <si>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</si>
  <si>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</si>
  <si>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</si>
  <si>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</si>
  <si>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</si>
  <si>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</si>
  <si>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</si>
  <si>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</si>
  <si>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</si>
  <si>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</si>
  <si>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</si>
  <si>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</si>
  <si>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</si>
  <si>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</si>
  <si>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</si>
  <si>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</si>
  <si>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</si>
  <si>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</si>
  <si>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</si>
  <si>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</si>
  <si>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</si>
  <si>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</si>
  <si>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</si>
  <si>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</si>
  <si>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</si>
  <si>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</si>
  <si>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</si>
  <si>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</si>
  <si>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</si>
  <si>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</si>
  <si>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</si>
  <si>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</si>
  <si>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</si>
  <si>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</si>
  <si>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</si>
  <si>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</si>
  <si>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</si>
  <si>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</si>
  <si>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</si>
  <si>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</si>
  <si>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</si>
  <si>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</si>
  <si>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</si>
  <si>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</si>
  <si>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</si>
  <si>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</si>
  <si>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</si>
  <si>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</si>
  <si>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</si>
  <si>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</si>
  <si>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</si>
  <si>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</si>
  <si>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</si>
  <si>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</si>
  <si>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</si>
  <si>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</si>
  <si>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</si>
  <si>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</si>
  <si>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</si>
  <si>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</si>
  <si>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</si>
  <si>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</si>
  <si>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</si>
  <si>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</si>
  <si>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</si>
  <si>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</si>
  <si>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</si>
  <si>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</si>
  <si>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</si>
  <si>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</si>
  <si>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</si>
  <si>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</si>
  <si>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</si>
  <si>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</si>
  <si>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</si>
  <si>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</si>
  <si>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</si>
  <si>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</si>
  <si>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</si>
  <si>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</si>
  <si>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</si>
  <si>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</si>
  <si>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</si>
  <si>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</si>
  <si>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</si>
  <si>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</si>
  <si>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</si>
  <si>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</si>
  <si>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</si>
  <si>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</si>
  <si>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</si>
  <si>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</si>
  <si>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</si>
  <si>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</si>
  <si>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</si>
  <si>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</si>
  <si>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</si>
  <si>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</si>
  <si>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</si>
  <si>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</si>
  <si>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</si>
  <si>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</si>
  <si>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</si>
  <si>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</si>
  <si>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</si>
  <si>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</si>
  <si>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</si>
  <si>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</si>
  <si>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</si>
  <si>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</si>
  <si>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</si>
  <si>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</si>
  <si>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</si>
  <si>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</si>
  <si>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</si>
  <si>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</si>
  <si>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</si>
  <si>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</si>
  <si>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</si>
  <si>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</si>
  <si>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</si>
  <si>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</si>
  <si>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</si>
  <si>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</si>
  <si>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</si>
  <si>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</si>
  <si>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</si>
  <si>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</si>
  <si>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</si>
  <si>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</si>
  <si>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</si>
  <si>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</si>
  <si>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</si>
  <si>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</si>
  <si>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</si>
  <si>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</si>
  <si>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</si>
  <si>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</si>
  <si>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</si>
  <si>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</si>
  <si>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</si>
  <si>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</si>
  <si>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</si>
  <si>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</si>
  <si>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</si>
  <si>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</si>
  <si>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</si>
  <si>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</si>
  <si>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</si>
  <si>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</si>
  <si>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</si>
  <si>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</si>
  <si>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</si>
  <si>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</si>
  <si>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</si>
  <si>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</si>
  <si>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</si>
  <si>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</si>
  <si>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</si>
  <si>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</si>
  <si>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</si>
  <si>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</si>
  <si>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</si>
  <si>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</si>
  <si>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</si>
  <si>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</si>
  <si>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</si>
  <si>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</si>
  <si>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</si>
  <si>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</si>
  <si>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</si>
  <si>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</si>
  <si>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</si>
  <si>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</si>
  <si>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</si>
  <si>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</si>
  <si>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</si>
  <si>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</si>
  <si>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</si>
  <si>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</si>
  <si>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</si>
  <si>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</si>
  <si>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</si>
  <si>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</si>
  <si>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</si>
  <si>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</si>
  <si>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</si>
  <si>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</si>
  <si>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</si>
  <si>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</si>
  <si>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</si>
  <si>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</si>
  <si>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</si>
  <si>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</si>
  <si>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</si>
  <si>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</si>
  <si>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</si>
  <si>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</si>
  <si>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</si>
  <si>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</si>
  <si>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</si>
  <si>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</si>
  <si>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</si>
  <si>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</si>
  <si>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</si>
  <si>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</si>
  <si>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</si>
  <si>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</si>
  <si>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</si>
  <si>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</si>
  <si>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</si>
  <si>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</si>
  <si>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</si>
  <si>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</si>
  <si>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</si>
  <si>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</si>
  <si>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</si>
  <si>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</si>
  <si>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</si>
  <si>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</si>
  <si>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</si>
  <si>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</si>
  <si>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</si>
  <si>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</si>
  <si>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</si>
  <si>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</si>
  <si>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</si>
  <si>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</si>
  <si>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</si>
  <si>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</si>
  <si>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</si>
  <si>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</si>
  <si>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</si>
  <si>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</si>
  <si>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</si>
  <si>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</si>
  <si>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</si>
  <si>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</si>
  <si>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</si>
  <si>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</si>
  <si>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</si>
  <si>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</si>
  <si>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</si>
  <si>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</si>
  <si>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</si>
  <si>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</si>
  <si>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</si>
  <si>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</si>
  <si>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</si>
  <si>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</si>
  <si>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</si>
  <si>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</si>
  <si>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</si>
  <si>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</si>
  <si>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</si>
  <si>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</si>
  <si>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</si>
  <si>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</si>
  <si>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</si>
  <si>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</si>
  <si>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</si>
  <si>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</si>
  <si>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</si>
  <si>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</si>
  <si>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</si>
  <si>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</si>
  <si>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</si>
  <si>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</si>
  <si>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</si>
  <si>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</si>
  <si>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</si>
  <si>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</si>
  <si>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</si>
  <si>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</si>
  <si>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</si>
  <si>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</si>
  <si>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</si>
  <si>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</si>
  <si>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</si>
  <si>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</si>
  <si>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</si>
  <si>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</si>
  <si>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</si>
  <si>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</si>
  <si>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</si>
  <si>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</si>
  <si>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</si>
  <si>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</si>
  <si>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</si>
  <si>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</si>
  <si>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</si>
  <si>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</si>
  <si>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</si>
  <si>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</si>
  <si>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</si>
  <si>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</si>
  <si>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</si>
  <si>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</si>
  <si>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</si>
  <si>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</si>
  <si>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</si>
  <si>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</si>
  <si>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</si>
  <si>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</si>
  <si>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</si>
  <si>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</si>
  <si>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</si>
  <si>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</si>
  <si>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</si>
  <si>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</si>
  <si>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</si>
  <si>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</si>
  <si>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</si>
  <si>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</si>
  <si>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</si>
  <si>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</si>
  <si>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</si>
  <si>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</si>
  <si>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</si>
  <si>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</si>
  <si>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</si>
  <si>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</si>
  <si>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</si>
  <si>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</si>
  <si>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</si>
  <si>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</si>
  <si>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</si>
  <si>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</si>
  <si>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</si>
  <si>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</si>
  <si>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</si>
  <si>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</si>
  <si>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</si>
  <si>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</si>
  <si>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</si>
  <si>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</si>
  <si>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</si>
  <si>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</si>
  <si>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</si>
  <si>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</si>
  <si>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</si>
  <si>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</si>
  <si>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</si>
  <si>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</si>
  <si>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</si>
  <si>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</si>
  <si>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</si>
  <si>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</si>
  <si>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</si>
  <si>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</si>
  <si>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</si>
  <si>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</si>
  <si>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</si>
  <si>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</si>
  <si>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</si>
  <si>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</si>
  <si>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</si>
  <si>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</si>
  <si>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</si>
  <si>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</si>
  <si>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</si>
  <si>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</si>
  <si>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</si>
  <si>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</si>
  <si>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</si>
  <si>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</si>
  <si>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</si>
  <si>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</si>
  <si>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</si>
  <si>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</si>
  <si>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</si>
  <si>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</si>
  <si>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</si>
  <si>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</si>
  <si>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</si>
  <si>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</si>
  <si>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</si>
  <si>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</si>
  <si>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</si>
  <si>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</si>
  <si>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</si>
  <si>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</si>
  <si>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</si>
  <si>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</si>
  <si>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</si>
  <si>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</si>
  <si>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</si>
  <si>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</si>
  <si>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</si>
  <si>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</si>
  <si>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</si>
  <si>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</si>
  <si>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</si>
  <si>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</si>
  <si>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</si>
  <si>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</si>
  <si>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</si>
  <si>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</si>
  <si>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</si>
  <si>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</si>
  <si>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</si>
  <si>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</si>
  <si>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</si>
  <si>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</si>
  <si>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</si>
  <si>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</si>
  <si>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</si>
  <si>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</si>
  <si>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</si>
  <si>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</si>
  <si>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</si>
  <si>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</si>
  <si>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</si>
  <si>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</si>
  <si>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</si>
  <si>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</si>
  <si>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</si>
  <si>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</si>
  <si>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</si>
  <si>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</si>
  <si>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</si>
  <si>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</si>
  <si>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</si>
  <si>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</si>
  <si>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</si>
  <si>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</si>
  <si>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</si>
  <si>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</si>
  <si>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</si>
  <si>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</si>
  <si>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</si>
  <si>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</si>
  <si>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</si>
  <si>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</si>
  <si>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</si>
  <si>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</si>
  <si>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</si>
  <si>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</si>
  <si>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</si>
  <si>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</si>
  <si>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</si>
  <si>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</si>
  <si>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</si>
  <si>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</si>
  <si>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</si>
  <si>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</si>
  <si>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</si>
  <si>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</si>
  <si>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</si>
  <si>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</si>
  <si>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</si>
  <si>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</si>
  <si>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</si>
  <si>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</si>
  <si>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</si>
  <si>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</si>
  <si>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</si>
  <si>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</si>
  <si>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</si>
  <si>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</si>
  <si>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</si>
  <si>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</si>
  <si>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</si>
  <si>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</si>
  <si>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</si>
  <si>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</si>
  <si>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</si>
  <si>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</si>
  <si>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</si>
  <si>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</si>
  <si>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</si>
  <si>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</si>
  <si>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</si>
  <si>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</si>
  <si>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</si>
  <si>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</si>
  <si>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</si>
  <si>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</si>
  <si>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</si>
  <si>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</si>
  <si>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</si>
  <si>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</si>
  <si>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</si>
  <si>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</si>
  <si>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</si>
  <si>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</si>
  <si>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</si>
  <si>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</si>
  <si>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</si>
  <si>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</si>
  <si>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</si>
  <si>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</si>
  <si>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</si>
  <si>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</si>
  <si>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</si>
  <si>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</si>
  <si>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</si>
  <si>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</si>
  <si>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</si>
  <si>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</si>
  <si>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</si>
  <si>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</si>
  <si>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</si>
  <si>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</si>
  <si>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</si>
  <si>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</si>
  <si>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</si>
  <si>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</si>
  <si>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</si>
  <si>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</si>
  <si>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</si>
  <si>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</si>
  <si>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</si>
  <si>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</si>
  <si>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</si>
  <si>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</si>
  <si>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</si>
  <si>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</si>
  <si>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</si>
  <si>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</si>
  <si>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</si>
  <si>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</si>
  <si>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</si>
  <si>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</si>
  <si>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</si>
  <si>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</si>
  <si>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</si>
  <si>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</si>
  <si>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</si>
  <si>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</si>
  <si>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</si>
  <si>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</si>
  <si>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</si>
  <si>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</si>
  <si>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</si>
  <si>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</si>
  <si>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</si>
  <si>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</si>
  <si>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</si>
  <si>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</si>
  <si>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</si>
  <si>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</si>
  <si>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</si>
  <si>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</si>
  <si>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</si>
  <si>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</si>
  <si>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</si>
  <si>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</si>
  <si>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</si>
  <si>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</si>
  <si>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</si>
  <si>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</si>
  <si>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</si>
  <si>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</si>
  <si>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</si>
  <si>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</si>
  <si>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</si>
  <si>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</si>
  <si>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</si>
  <si>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</si>
  <si>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</si>
  <si>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</si>
  <si>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</si>
  <si>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</si>
  <si>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</si>
  <si>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</si>
  <si>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</si>
  <si>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</si>
  <si>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</si>
  <si>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</si>
  <si>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</si>
  <si>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</si>
  <si>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</si>
  <si>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</si>
  <si>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</si>
  <si>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</si>
  <si>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</si>
  <si>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</si>
  <si>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</si>
  <si>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</si>
  <si>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</si>
  <si>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</si>
  <si>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</si>
  <si>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</si>
  <si>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</si>
  <si>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</si>
  <si>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</si>
  <si>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</si>
  <si>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</si>
  <si>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</si>
  <si>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</si>
  <si>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</si>
  <si>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</si>
  <si>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</si>
  <si>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</si>
  <si>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</si>
  <si>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</si>
  <si>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</si>
  <si>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</si>
  <si>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</si>
  <si>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</si>
  <si>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</si>
  <si>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</si>
  <si>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</si>
  <si>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</si>
  <si>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</si>
  <si>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</si>
  <si>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</si>
  <si>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</si>
  <si>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</si>
  <si>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</si>
  <si>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</si>
  <si>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</si>
  <si>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</si>
  <si>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</si>
  <si>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</si>
  <si>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</si>
  <si>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</si>
  <si>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</si>
  <si>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</si>
  <si>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</si>
  <si>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</si>
  <si>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</si>
  <si>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</si>
  <si>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</si>
  <si>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</si>
  <si>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</si>
  <si>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</si>
  <si>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</si>
  <si>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</si>
  <si>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</si>
  <si>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</si>
  <si>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</si>
  <si>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</si>
  <si>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</si>
  <si>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</si>
  <si>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</si>
  <si>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</si>
  <si>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</si>
  <si>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</si>
  <si>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</si>
  <si>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</si>
  <si>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</si>
  <si>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</si>
  <si>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</si>
  <si>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</si>
  <si>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</si>
  <si>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</si>
  <si>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</si>
  <si>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</si>
  <si>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</si>
  <si>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</si>
  <si>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</si>
  <si>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</si>
  <si>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</si>
  <si>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</si>
  <si>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</si>
  <si>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</si>
  <si>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</si>
  <si>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</si>
  <si>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</si>
  <si>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</si>
  <si>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</si>
  <si>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</si>
  <si>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</si>
  <si>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</si>
  <si>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</si>
  <si>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</si>
  <si>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</si>
  <si>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</si>
  <si>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</si>
  <si>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</si>
  <si>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</si>
  <si>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</si>
  <si>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</si>
  <si>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</si>
  <si>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</si>
  <si>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</si>
  <si>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</si>
  <si>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</si>
  <si>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</si>
  <si>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</si>
  <si>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</si>
  <si>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</si>
  <si>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</si>
  <si>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</si>
  <si>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</si>
  <si>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</si>
  <si>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</si>
  <si>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</si>
  <si>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</si>
  <si>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</si>
  <si>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</si>
  <si>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</si>
  <si>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</si>
  <si>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</si>
  <si>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</si>
  <si>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</si>
  <si>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</si>
  <si>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</si>
  <si>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</si>
  <si>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</si>
  <si>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</si>
  <si>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</si>
  <si>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</si>
  <si>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</si>
  <si>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</si>
  <si>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</si>
  <si>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</si>
  <si>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</si>
  <si>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</si>
  <si>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</si>
  <si>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</si>
  <si>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</si>
  <si>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</si>
  <si>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</si>
  <si>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</si>
  <si>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</si>
  <si>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</si>
  <si>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</si>
  <si>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</si>
  <si>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</si>
  <si>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</si>
  <si>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</si>
  <si>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</si>
  <si>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</si>
  <si>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</si>
  <si>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</si>
  <si>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</si>
  <si>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</si>
  <si>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</si>
  <si>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</si>
  <si>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</si>
  <si>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</si>
  <si>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</si>
  <si>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</si>
  <si>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</si>
  <si>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</si>
  <si>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</si>
  <si>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</si>
  <si>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</si>
  <si>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</si>
  <si>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</si>
  <si>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</si>
  <si>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</si>
  <si>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</si>
  <si>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</si>
  <si>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</si>
  <si>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</si>
  <si>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</si>
  <si>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</si>
  <si>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</si>
  <si>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</si>
  <si>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</si>
  <si>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</si>
  <si>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</si>
  <si>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</si>
  <si>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</si>
  <si>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</si>
  <si>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</si>
  <si>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</si>
  <si>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</si>
  <si>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</si>
  <si>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</si>
  <si>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</si>
  <si>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</si>
  <si>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</si>
  <si>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</si>
  <si>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</si>
  <si>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</si>
  <si>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</si>
  <si>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</si>
  <si>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</si>
  <si>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</si>
  <si>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</si>
  <si>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</si>
  <si>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</si>
  <si>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</si>
  <si>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</si>
  <si>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</si>
  <si>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</si>
  <si>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</si>
  <si>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</si>
  <si>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</si>
  <si>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</si>
  <si>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</si>
  <si>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</si>
  <si>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</si>
  <si>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</si>
  <si>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</si>
  <si>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</si>
  <si>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</si>
  <si>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</si>
  <si>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</si>
  <si>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</si>
  <si>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</si>
  <si>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</si>
  <si>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</si>
  <si>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</si>
  <si>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</si>
  <si>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</si>
  <si>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</si>
  <si>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</si>
  <si>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</si>
  <si>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</si>
  <si>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</si>
  <si>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</si>
  <si>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</si>
  <si>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</si>
  <si>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</si>
  <si>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</si>
  <si>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</si>
  <si>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</si>
  <si>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</si>
  <si>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</si>
  <si>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</si>
  <si>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</si>
  <si>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</si>
  <si>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</si>
  <si>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</si>
  <si>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</si>
  <si>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</si>
  <si>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</si>
  <si>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</si>
  <si>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</si>
  <si>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</si>
  <si>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</si>
  <si>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</si>
  <si>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</si>
  <si>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</si>
  <si>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</si>
  <si>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</si>
  <si>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</si>
  <si>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</si>
  <si>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</si>
  <si>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</si>
  <si>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</si>
  <si>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</si>
  <si>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</si>
  <si>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</si>
  <si>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</si>
  <si>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</si>
  <si>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</si>
  <si>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</si>
  <si>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</si>
  <si>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</si>
  <si>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</si>
  <si>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</si>
  <si>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</si>
  <si>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</si>
  <si>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</si>
  <si>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</si>
  <si>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</si>
  <si>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</si>
  <si>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</si>
  <si>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</si>
  <si>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</si>
  <si>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</si>
  <si>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</si>
  <si>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</si>
  <si>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</si>
  <si>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</si>
  <si>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</si>
  <si>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</si>
  <si>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</si>
  <si>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</si>
  <si>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</si>
  <si>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</si>
  <si>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</si>
  <si>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</si>
  <si>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</si>
  <si>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</si>
  <si>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</si>
  <si>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</si>
  <si>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</si>
  <si>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</si>
  <si>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</si>
  <si>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</si>
  <si>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</si>
  <si>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</si>
  <si>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</si>
  <si>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</si>
  <si>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</si>
  <si>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</si>
  <si>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</si>
  <si>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</si>
  <si>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</si>
  <si>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</si>
  <si>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</si>
  <si>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</si>
  <si>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</si>
  <si>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</si>
  <si>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</si>
  <si>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</si>
  <si>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</si>
  <si>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</si>
  <si>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</si>
  <si>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</si>
  <si>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</si>
  <si>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</si>
  <si>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</si>
  <si>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</si>
  <si>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</si>
  <si>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</si>
  <si>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</si>
  <si>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</si>
  <si>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</si>
  <si>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</si>
  <si>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</si>
  <si>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</si>
  <si>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</si>
  <si>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</si>
  <si>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</si>
  <si>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</si>
  <si>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</si>
  <si>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</si>
  <si>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</si>
  <si>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</si>
  <si>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</si>
  <si>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</si>
  <si>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</si>
  <si>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</si>
  <si>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</si>
  <si>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</si>
  <si>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</si>
  <si>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</si>
  <si>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</si>
  <si>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</si>
  <si>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</si>
  <si>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</si>
  <si>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</si>
  <si>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</si>
  <si>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</si>
  <si>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</si>
  <si>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</si>
  <si>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</si>
  <si>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</si>
  <si>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</si>
  <si>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</si>
  <si>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</si>
  <si>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</si>
  <si>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</si>
  <si>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</si>
  <si>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</si>
  <si>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</si>
  <si>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</si>
  <si>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</si>
  <si>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</si>
  <si>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</si>
  <si>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</si>
  <si>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</si>
  <si>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</si>
  <si>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</si>
  <si>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</si>
  <si>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</si>
  <si>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</si>
  <si>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</si>
  <si>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</si>
  <si>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</si>
  <si>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</si>
  <si>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</si>
  <si>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</si>
  <si>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</si>
  <si>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</si>
  <si>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</si>
  <si>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</si>
  <si>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</si>
  <si>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</si>
  <si>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</si>
  <si>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</si>
  <si>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</si>
  <si>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</si>
  <si>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</si>
  <si>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</si>
  <si>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</si>
  <si>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</si>
  <si>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</si>
  <si>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</si>
  <si>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</si>
  <si>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</si>
  <si>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</si>
  <si>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</si>
  <si>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</si>
  <si>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</si>
  <si>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</si>
  <si>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</si>
  <si>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</si>
  <si>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</si>
  <si>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</si>
  <si>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</si>
  <si>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</si>
  <si>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</si>
  <si>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</si>
  <si>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</si>
  <si>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</si>
  <si>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</si>
  <si>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</si>
  <si>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</si>
  <si>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</si>
  <si>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</si>
  <si>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</si>
  <si>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</si>
  <si>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</si>
  <si>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</si>
  <si>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</si>
  <si>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</si>
  <si>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</si>
  <si>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</si>
  <si>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</si>
  <si>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</si>
  <si>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</si>
  <si>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</si>
  <si>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</si>
  <si>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</si>
  <si>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</si>
  <si>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</si>
  <si>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</si>
  <si>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</si>
  <si>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</si>
  <si>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</si>
  <si>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</si>
  <si>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</si>
  <si>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</si>
  <si>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</si>
  <si>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</si>
  <si>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</si>
  <si>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</si>
  <si>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</si>
  <si>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</si>
  <si>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</si>
  <si>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</si>
  <si>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</si>
  <si>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</si>
  <si>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</si>
  <si>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</si>
  <si>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</si>
  <si>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</si>
  <si>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</si>
  <si>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</si>
  <si>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</si>
  <si>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</si>
  <si>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</si>
  <si>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</si>
  <si>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</si>
  <si>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</si>
  <si>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</si>
  <si>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</si>
  <si>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</si>
  <si>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</si>
  <si>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</si>
  <si>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</si>
  <si>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</si>
  <si>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</si>
  <si>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</si>
  <si>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</si>
  <si>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</si>
  <si>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</si>
  <si>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</si>
  <si>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</si>
  <si>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</si>
  <si>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</si>
  <si>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</si>
  <si>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</si>
  <si>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</si>
  <si>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</si>
  <si>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</si>
  <si>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</si>
  <si>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</si>
  <si>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</si>
  <si>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</si>
  <si>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</si>
  <si>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</si>
  <si>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</si>
  <si>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</si>
  <si>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</si>
  <si>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</si>
  <si>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</si>
  <si>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</si>
  <si>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</si>
  <si>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</si>
  <si>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</si>
  <si>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</si>
  <si>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</si>
  <si>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</si>
  <si>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</si>
  <si>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</si>
  <si>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</si>
  <si>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</si>
  <si>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</si>
  <si>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</si>
  <si>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</si>
  <si>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</si>
  <si>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</si>
  <si>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</si>
  <si>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</si>
  <si>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</si>
  <si>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</si>
  <si>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</si>
  <si>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</si>
  <si>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</si>
  <si>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</si>
  <si>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</si>
  <si>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</si>
  <si>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</si>
  <si>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</si>
  <si>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</si>
  <si>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</si>
  <si>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</si>
  <si>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</si>
  <si>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</si>
  <si>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</si>
  <si>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</si>
  <si>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</si>
  <si>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</si>
  <si>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</si>
  <si>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</si>
  <si>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</si>
  <si>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</si>
  <si>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</si>
  <si>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</si>
  <si>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</si>
  <si>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</si>
  <si>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</si>
  <si>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</si>
  <si>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</si>
  <si>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</si>
  <si>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</si>
  <si>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</si>
  <si>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</si>
  <si>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</si>
  <si>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</si>
  <si>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</si>
  <si>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</si>
  <si>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</si>
  <si>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</si>
  <si>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</si>
  <si>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</si>
  <si>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</si>
  <si>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</si>
  <si>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</si>
  <si>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</si>
  <si>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</si>
  <si>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</si>
  <si>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</si>
  <si>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</si>
  <si>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</si>
  <si>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</si>
  <si>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</si>
  <si>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</si>
  <si>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</si>
  <si>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</si>
  <si>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</si>
  <si>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</si>
  <si>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</si>
  <si>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</si>
  <si>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</si>
  <si>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</si>
  <si>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</si>
  <si>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</si>
  <si>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</si>
  <si>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</si>
  <si>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</si>
  <si>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</si>
  <si>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</si>
  <si>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</si>
  <si>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</si>
  <si>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</si>
  <si>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</si>
  <si>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</si>
  <si>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</si>
  <si>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</si>
  <si>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</si>
  <si>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</si>
  <si>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</si>
  <si>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</si>
  <si>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</si>
  <si>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</si>
  <si>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</si>
  <si>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</si>
  <si>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</si>
  <si>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</si>
  <si>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</si>
  <si>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</si>
  <si>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</si>
  <si>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</si>
  <si>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</si>
  <si>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</si>
  <si>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</si>
  <si>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</si>
  <si>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</si>
  <si>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</si>
  <si>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</si>
  <si>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</si>
  <si>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</si>
  <si>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</si>
  <si>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</si>
  <si>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</si>
  <si>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</si>
  <si>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</si>
  <si>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</si>
  <si>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</si>
  <si>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</si>
  <si>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</si>
  <si>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</si>
  <si>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</si>
  <si>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</si>
  <si>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</si>
  <si>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</si>
  <si>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</si>
  <si>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</si>
  <si>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</si>
  <si>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</si>
  <si>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</si>
  <si>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</si>
  <si>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</si>
  <si>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</si>
  <si>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</si>
  <si>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</si>
  <si>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</si>
  <si>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</si>
  <si>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</si>
  <si>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</si>
  <si>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</si>
  <si>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</si>
  <si>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</si>
  <si>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</si>
  <si>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</si>
  <si>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</si>
  <si>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</si>
  <si>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</si>
  <si>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</si>
  <si>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</si>
  <si>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</si>
  <si>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</si>
  <si>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</si>
  <si>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</si>
  <si>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</si>
  <si>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</si>
  <si>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</si>
  <si>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</si>
  <si>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</si>
  <si>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</si>
  <si>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</si>
  <si>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</si>
  <si>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</si>
  <si>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</si>
  <si>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</si>
  <si>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</si>
  <si>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</si>
  <si>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</si>
  <si>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</si>
  <si>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</si>
  <si>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</si>
  <si>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</si>
  <si>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</si>
  <si>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</si>
  <si>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</si>
  <si>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</si>
  <si>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</si>
  <si>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</si>
  <si>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</si>
  <si>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</si>
  <si>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</si>
  <si>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</si>
  <si>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</si>
  <si>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</si>
  <si>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</si>
  <si>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</si>
  <si>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</si>
  <si>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</si>
  <si>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</si>
  <si>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</si>
  <si>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</si>
  <si>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</si>
  <si>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</si>
  <si>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</si>
  <si>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</si>
  <si>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</si>
  <si>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</si>
  <si>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</si>
  <si>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</si>
  <si>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</si>
  <si>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</si>
  <si>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</si>
  <si>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</si>
  <si>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</si>
  <si>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</si>
  <si>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</si>
  <si>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</si>
  <si>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</si>
  <si>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</si>
  <si>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</si>
  <si>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</si>
  <si>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</si>
  <si>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</si>
  <si>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</si>
  <si>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</si>
  <si>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</si>
  <si>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</si>
  <si>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</si>
  <si>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</si>
  <si>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</si>
  <si>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</si>
  <si>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</si>
  <si>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</si>
  <si>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</si>
  <si>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</si>
  <si>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</si>
  <si>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</si>
  <si>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</si>
  <si>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</si>
  <si>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</si>
  <si>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</si>
  <si>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</si>
  <si>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</si>
  <si>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</si>
  <si>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</si>
  <si>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</si>
  <si>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</si>
  <si>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</si>
  <si>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</si>
  <si>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</si>
  <si>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</si>
  <si>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</si>
  <si>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</si>
  <si>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</si>
  <si>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</si>
  <si>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</si>
  <si>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</si>
  <si>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</si>
  <si>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</si>
  <si>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</si>
  <si>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</si>
  <si>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</si>
  <si>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</si>
  <si>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</si>
  <si>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</si>
  <si>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</si>
  <si>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</si>
  <si>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</si>
  <si>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</si>
  <si>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</si>
  <si>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</si>
  <si>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</si>
  <si>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</si>
  <si>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</si>
  <si>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</si>
  <si>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</si>
  <si>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</si>
  <si>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</si>
  <si>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</si>
  <si>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</si>
  <si>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</si>
  <si>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</si>
  <si>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</si>
  <si>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</si>
  <si>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</si>
  <si>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</si>
  <si>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</si>
  <si>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</si>
  <si>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</si>
  <si>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</si>
  <si>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</si>
  <si>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</si>
  <si>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</si>
  <si>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</si>
  <si>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</si>
  <si>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</si>
  <si>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</si>
  <si>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</si>
  <si>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</si>
  <si>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</si>
  <si>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</si>
  <si>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</si>
  <si>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</si>
  <si>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</si>
  <si>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</si>
  <si>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</si>
  <si>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</si>
  <si>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</si>
  <si>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</si>
  <si>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</si>
  <si>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</si>
  <si>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</si>
  <si>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</si>
  <si>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</si>
  <si>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</si>
  <si>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</si>
  <si>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</si>
  <si>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</si>
  <si>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</si>
  <si>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</si>
  <si>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</si>
  <si>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</si>
  <si>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</si>
  <si>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</si>
  <si>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</si>
  <si>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</si>
  <si>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</si>
  <si>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</si>
  <si>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</si>
  <si>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</si>
  <si>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</si>
  <si>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</si>
  <si>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</si>
  <si>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</si>
  <si>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</si>
  <si>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</si>
  <si>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</si>
  <si>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</si>
  <si>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</si>
  <si>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</si>
  <si>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</si>
  <si>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</si>
  <si>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</si>
  <si>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</si>
  <si>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</si>
  <si>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</si>
  <si>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</si>
  <si>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</si>
  <si>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</si>
  <si>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</si>
  <si>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</si>
  <si>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</si>
  <si>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</si>
  <si>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</si>
  <si>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</si>
  <si>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</si>
  <si>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</si>
  <si>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</si>
  <si>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</si>
  <si>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</si>
  <si>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</si>
  <si>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</si>
  <si>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</si>
  <si>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</si>
  <si>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</si>
  <si>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</si>
  <si>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</si>
  <si>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</si>
  <si>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</si>
  <si>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</si>
  <si>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</si>
  <si>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</si>
  <si>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</si>
  <si>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</si>
  <si>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</si>
  <si>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</si>
  <si>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</si>
  <si>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</si>
  <si>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</si>
  <si>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</si>
  <si>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</si>
  <si>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</si>
  <si>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</si>
  <si>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</si>
  <si>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</si>
  <si>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</si>
  <si>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</si>
  <si>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</si>
  <si>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</si>
  <si>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</si>
  <si>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</si>
  <si>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</si>
  <si>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</si>
  <si>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</si>
  <si>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</si>
  <si>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</si>
  <si>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</si>
  <si>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</si>
  <si>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</si>
  <si>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</si>
  <si>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</si>
  <si>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</si>
  <si>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</si>
  <si>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</si>
  <si>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</si>
  <si>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</si>
  <si>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</si>
  <si>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</si>
  <si>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</si>
  <si>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</si>
  <si>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</si>
  <si>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</si>
  <si>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</si>
  <si>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</si>
  <si>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</si>
  <si>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</si>
  <si>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</si>
  <si>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</si>
  <si>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</si>
  <si>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</si>
  <si>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</si>
  <si>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</si>
  <si>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</si>
  <si>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</si>
  <si>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</si>
  <si>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</si>
  <si>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</si>
  <si>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</si>
  <si>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</si>
  <si>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</si>
  <si>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</si>
  <si>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</si>
  <si>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</si>
  <si>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</si>
  <si>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</si>
  <si>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</si>
  <si>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</si>
  <si>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</si>
  <si>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</si>
  <si>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</si>
  <si>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</si>
  <si>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</si>
  <si>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</si>
  <si>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</si>
  <si>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</si>
  <si>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</si>
  <si>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</si>
  <si>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</si>
  <si>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</si>
  <si>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</si>
  <si>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</si>
  <si>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</si>
  <si>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</si>
  <si>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</si>
  <si>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</si>
  <si>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</si>
  <si>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</si>
  <si>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</si>
  <si>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</si>
  <si>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</si>
  <si>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</si>
  <si>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</si>
  <si>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</si>
  <si>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</si>
  <si>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</si>
  <si>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</si>
  <si>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</si>
  <si>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</si>
  <si>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</si>
  <si>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</si>
  <si>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</si>
  <si>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</si>
  <si>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</si>
  <si>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</si>
  <si>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</si>
  <si>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</si>
  <si>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</si>
  <si>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</si>
  <si>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</si>
  <si>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</si>
  <si>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</si>
  <si>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</si>
  <si>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</si>
  <si>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</si>
  <si>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</si>
  <si>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</si>
  <si>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</si>
  <si>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</si>
  <si>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</si>
  <si>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</si>
  <si>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</si>
  <si>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</si>
  <si>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</si>
  <si>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</si>
  <si>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</si>
  <si>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</si>
  <si>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</si>
  <si>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</si>
  <si>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</si>
  <si>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</si>
  <si>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</si>
  <si>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</si>
  <si>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</si>
  <si>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</si>
  <si>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</si>
  <si>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</si>
  <si>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</si>
  <si>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</si>
  <si>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</si>
  <si>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</si>
  <si>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</si>
  <si>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</si>
  <si>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</si>
  <si>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</si>
  <si>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</si>
  <si>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</si>
  <si>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</si>
  <si>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</si>
  <si>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</si>
  <si>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</si>
  <si>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</si>
  <si>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</si>
  <si>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</si>
  <si>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</si>
  <si>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</si>
  <si>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</si>
  <si>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</si>
  <si>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</si>
  <si>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</si>
  <si>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</si>
  <si>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</si>
  <si>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</si>
  <si>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</si>
  <si>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</si>
  <si>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</si>
  <si>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</si>
  <si>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</si>
  <si>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</si>
  <si>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</si>
  <si>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</si>
  <si>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</si>
  <si>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</si>
  <si>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</si>
  <si>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</si>
  <si>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</si>
  <si>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</si>
  <si>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</si>
  <si>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</si>
  <si>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</si>
  <si>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</si>
  <si>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</si>
  <si>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</si>
  <si>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</si>
  <si>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</si>
  <si>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</si>
  <si>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</si>
  <si>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</si>
  <si>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</si>
  <si>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</si>
  <si>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</si>
  <si>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</si>
  <si>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</si>
  <si>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</si>
  <si>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</si>
  <si>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</si>
  <si>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</si>
  <si>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</si>
  <si>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</si>
  <si>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</si>
  <si>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</si>
  <si>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</si>
  <si>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</si>
  <si>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</si>
  <si>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</si>
  <si>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</si>
  <si>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</si>
  <si>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</si>
  <si>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</si>
  <si>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</si>
  <si>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</si>
  <si>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</si>
  <si>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</si>
  <si>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</si>
  <si>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</si>
  <si>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</si>
  <si>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</si>
  <si>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</si>
  <si>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</si>
  <si>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</si>
  <si>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</si>
  <si>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</si>
  <si>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</si>
  <si>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</si>
  <si>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</si>
  <si>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</si>
  <si>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</si>
  <si>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</si>
  <si>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</si>
  <si>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</si>
  <si>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</si>
  <si>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</si>
  <si>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</si>
  <si>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</si>
  <si>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</si>
  <si>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</si>
  <si>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</si>
  <si>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</si>
  <si>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</si>
  <si>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</si>
  <si>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</si>
  <si>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</si>
  <si>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</si>
  <si>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</si>
  <si>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</si>
  <si>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</si>
  <si>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</si>
  <si>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</si>
  <si>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</si>
  <si>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</si>
  <si>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</si>
  <si>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</si>
  <si>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</si>
  <si>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</si>
  <si>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</si>
  <si>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</si>
  <si>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</si>
  <si>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</si>
  <si>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</si>
  <si>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</si>
  <si>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</si>
  <si>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</si>
  <si>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</si>
  <si>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</si>
  <si>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</si>
  <si>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</si>
  <si>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</si>
  <si>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</si>
  <si>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</si>
  <si>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</si>
  <si>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</si>
  <si>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</si>
  <si>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</si>
  <si>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</si>
  <si>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</si>
  <si>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</si>
  <si>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</si>
  <si>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</si>
  <si>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</si>
  <si>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</si>
  <si>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</si>
  <si>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</si>
  <si>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</si>
  <si>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</si>
  <si>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</si>
  <si>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</si>
  <si>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</si>
  <si>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</si>
  <si>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</si>
  <si>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</si>
  <si>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</si>
  <si>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</si>
  <si>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</si>
  <si>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</si>
  <si>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</si>
  <si>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</si>
  <si>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</si>
  <si>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</si>
  <si>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</si>
  <si>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</si>
  <si>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</si>
  <si>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</si>
  <si>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</si>
  <si>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</si>
  <si>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</si>
  <si>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</si>
  <si>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</si>
  <si>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</si>
  <si>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</si>
  <si>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</si>
  <si>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</si>
  <si>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</si>
  <si>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</si>
  <si>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</si>
  <si>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</si>
  <si>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</si>
  <si>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</si>
  <si>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</si>
  <si>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</si>
  <si>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</si>
  <si>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</si>
  <si>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</si>
  <si>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</si>
  <si>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</si>
  <si>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</si>
  <si>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</si>
  <si>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</si>
  <si>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</si>
  <si>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</si>
  <si>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</si>
  <si>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</si>
  <si>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</si>
  <si>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</si>
  <si>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</si>
  <si>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</si>
  <si>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</si>
  <si>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</si>
  <si>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</si>
  <si>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</si>
  <si>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</si>
  <si>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</si>
  <si>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</si>
  <si>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</si>
  <si>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</si>
  <si>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</si>
  <si>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</si>
  <si>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</si>
  <si>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</si>
  <si>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</si>
  <si>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</si>
  <si>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</si>
  <si>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</si>
  <si>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</si>
  <si>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</si>
  <si>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</si>
  <si>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</si>
  <si>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</si>
  <si>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</si>
  <si>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</si>
  <si>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</si>
  <si>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</si>
  <si>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</si>
  <si>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</si>
  <si>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</si>
  <si>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</si>
  <si>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</si>
  <si>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</si>
  <si>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</si>
  <si>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</si>
  <si>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</si>
  <si>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</si>
  <si>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</si>
  <si>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</si>
  <si>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</si>
  <si>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</si>
  <si>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</si>
  <si>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</si>
  <si>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</si>
  <si>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</si>
  <si>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</si>
  <si>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</si>
  <si>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</si>
  <si>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</si>
  <si>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</si>
  <si>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</si>
  <si>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</si>
  <si>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</si>
  <si>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</si>
  <si>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</si>
  <si>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</si>
  <si>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</si>
  <si>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</si>
  <si>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</si>
  <si>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</si>
  <si>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</si>
  <si>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</si>
  <si>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</si>
  <si>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</si>
  <si>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</si>
  <si>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</si>
  <si>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</si>
  <si>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</si>
  <si>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</si>
  <si>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</si>
  <si>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</si>
  <si>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</si>
  <si>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</si>
  <si>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</si>
  <si>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</si>
  <si>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</si>
  <si>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</si>
  <si>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</si>
  <si>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</si>
  <si>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</si>
  <si>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</si>
  <si>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</si>
  <si>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</si>
  <si>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</si>
  <si>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</si>
  <si>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</si>
  <si>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</si>
  <si>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</si>
  <si>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</si>
  <si>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</si>
  <si>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</si>
  <si>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</si>
  <si>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</si>
  <si>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</si>
  <si>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</si>
  <si>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</si>
  <si>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</si>
  <si>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</si>
  <si>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</si>
  <si>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</si>
  <si>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</si>
  <si>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</si>
  <si>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</si>
  <si>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</si>
  <si>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</si>
  <si>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</si>
  <si>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</si>
  <si>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</si>
  <si>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</si>
  <si>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</si>
  <si>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</si>
  <si>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</si>
  <si>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</si>
  <si>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</si>
  <si>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</si>
  <si>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</si>
  <si>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</si>
  <si>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</si>
  <si>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</si>
  <si>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</si>
  <si>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</si>
  <si>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</si>
  <si>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</si>
  <si>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</si>
  <si>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</si>
  <si>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</si>
  <si>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</si>
  <si>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</si>
  <si>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</si>
  <si>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</si>
  <si>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</si>
  <si>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</si>
  <si>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</si>
  <si>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</si>
  <si>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</si>
  <si>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</si>
  <si>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</si>
  <si>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</si>
  <si>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</si>
  <si>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</si>
  <si>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</si>
  <si>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</si>
  <si>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</si>
  <si>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</si>
  <si>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</si>
  <si>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</si>
  <si>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</si>
  <si>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</si>
  <si>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</si>
  <si>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</si>
  <si>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</si>
  <si>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</si>
  <si>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</si>
  <si>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</si>
  <si>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</si>
  <si>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</si>
  <si>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</si>
  <si>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</si>
  <si>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</si>
  <si>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</si>
  <si>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</si>
  <si>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</si>
  <si>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</si>
  <si>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</si>
  <si>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</si>
  <si>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</si>
  <si>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</si>
  <si>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</si>
  <si>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</si>
  <si>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</si>
  <si>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</si>
  <si>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</si>
  <si>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</si>
  <si>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</si>
  <si>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</si>
  <si>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</si>
  <si>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</si>
  <si>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</si>
  <si>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</si>
  <si>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</si>
  <si>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</si>
  <si>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</si>
  <si>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</si>
  <si>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</si>
  <si>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</si>
  <si>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</si>
  <si>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</si>
  <si>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</si>
  <si>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</si>
  <si>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</si>
  <si>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</si>
  <si>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</si>
  <si>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</si>
  <si>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</si>
  <si>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</si>
  <si>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</si>
  <si>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</si>
  <si>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</si>
  <si>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</si>
  <si>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</si>
  <si>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</si>
  <si>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</si>
  <si>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</si>
  <si>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</si>
  <si>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</si>
  <si>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</si>
  <si>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</si>
  <si>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</si>
  <si>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</si>
  <si>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</si>
  <si>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</si>
  <si>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</si>
  <si>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</si>
  <si>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</si>
  <si>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</si>
  <si>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</si>
  <si>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</si>
  <si>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</si>
  <si>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</si>
  <si>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</si>
  <si>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</si>
  <si>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</si>
  <si>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</si>
  <si>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</si>
  <si>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</si>
  <si>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</si>
  <si>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</si>
  <si>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</si>
  <si>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</si>
  <si>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</si>
  <si>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</si>
  <si>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</si>
  <si>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</si>
  <si>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</si>
  <si>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</si>
  <si>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</si>
  <si>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</si>
  <si>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</si>
  <si>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</si>
  <si>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</si>
  <si>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</si>
  <si>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</si>
  <si>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</si>
  <si>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</si>
  <si>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</si>
  <si>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</si>
  <si>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</si>
  <si>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</si>
  <si>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</si>
  <si>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</si>
  <si>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</si>
  <si>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</si>
  <si>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</si>
  <si>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</si>
  <si>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</si>
  <si>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</si>
  <si>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</si>
  <si>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</si>
  <si>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</si>
  <si>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</si>
  <si>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</si>
  <si>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</si>
  <si>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</si>
  <si>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</si>
  <si>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</si>
  <si>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</si>
  <si>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</si>
  <si>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</si>
  <si>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</si>
  <si>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</si>
  <si>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</si>
  <si>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</si>
  <si>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</si>
  <si>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</si>
  <si>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</si>
  <si>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</si>
  <si>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</si>
  <si>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</si>
  <si>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</si>
  <si>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</si>
  <si>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</si>
  <si>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</si>
  <si>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</si>
  <si>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</si>
  <si>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</si>
  <si>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</si>
  <si>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</si>
  <si>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</si>
  <si>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</si>
  <si>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</si>
  <si>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</si>
  <si>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</si>
  <si>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</si>
  <si>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</si>
  <si>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</si>
  <si>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</si>
  <si>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</si>
  <si>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</si>
  <si>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</si>
  <si>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</si>
  <si>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</si>
  <si>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</si>
  <si>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</si>
  <si>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</si>
  <si>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</si>
  <si>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</si>
  <si>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</si>
  <si>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</si>
  <si>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</si>
  <si>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</si>
  <si>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</si>
  <si>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</si>
  <si>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</si>
  <si>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</si>
  <si>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</si>
  <si>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</si>
  <si>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</si>
  <si>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</si>
  <si>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</si>
  <si>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</si>
  <si>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</si>
  <si>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</si>
  <si>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</si>
  <si>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</si>
  <si>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</si>
  <si>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</si>
  <si>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</si>
  <si>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</si>
  <si>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</si>
  <si>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</si>
  <si>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</si>
  <si>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</si>
  <si>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</si>
  <si>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</si>
  <si>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</si>
  <si>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</si>
  <si>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</si>
  <si>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</si>
  <si>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</si>
  <si>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</si>
  <si>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</si>
  <si>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</si>
  <si>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</si>
  <si>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</si>
  <si>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</si>
  <si>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</si>
  <si>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</si>
  <si>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</si>
  <si>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</si>
  <si>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</si>
  <si>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</si>
  <si>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</si>
  <si>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</si>
  <si>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</si>
  <si>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</si>
  <si>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</si>
  <si>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</si>
  <si>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</si>
  <si>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</si>
  <si>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</si>
  <si>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</si>
  <si>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</si>
  <si>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</si>
  <si>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</si>
  <si>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</si>
  <si>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</si>
  <si>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</si>
  <si>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</si>
  <si>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</si>
  <si>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</si>
  <si>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</si>
  <si>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</si>
  <si>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</si>
  <si>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</si>
  <si>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</si>
  <si>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</si>
  <si>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</si>
  <si>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</si>
  <si>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</si>
  <si>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</si>
  <si>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</si>
  <si>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</si>
  <si>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</si>
  <si>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</si>
  <si>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</si>
  <si>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</si>
  <si>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</si>
  <si>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</si>
  <si>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</si>
  <si>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</si>
  <si>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</si>
  <si>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</si>
  <si>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</si>
  <si>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</si>
  <si>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</si>
  <si>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</si>
  <si>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</si>
  <si>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</si>
  <si>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</si>
  <si>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</si>
  <si>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</si>
  <si>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</si>
  <si>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</si>
  <si>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</si>
  <si>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</si>
  <si>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</si>
  <si>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</si>
  <si>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</si>
  <si>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</si>
  <si>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</si>
  <si>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</si>
  <si>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</si>
  <si>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</si>
  <si>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</si>
  <si>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</si>
  <si>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</si>
  <si>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</si>
  <si>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</si>
  <si>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</si>
  <si>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</si>
  <si>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</si>
  <si>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</si>
  <si>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</si>
  <si>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</si>
  <si>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</si>
  <si>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</si>
  <si>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</si>
  <si>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</si>
  <si>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</si>
  <si>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</si>
  <si>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</si>
  <si>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</si>
  <si>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</si>
  <si>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</si>
  <si>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</si>
  <si>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</si>
  <si>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</si>
  <si>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</si>
  <si>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</si>
  <si>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</si>
  <si>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</si>
  <si>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</si>
  <si>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</si>
  <si>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</si>
  <si>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</si>
  <si>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</si>
  <si>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</si>
  <si>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</si>
  <si>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</si>
  <si>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</si>
  <si>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</si>
  <si>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</si>
  <si>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</si>
  <si>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</si>
  <si>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</si>
  <si>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</si>
  <si>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</si>
  <si>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</si>
  <si>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</si>
  <si>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</si>
  <si>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</si>
  <si>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</si>
  <si>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</si>
  <si>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</si>
  <si>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</si>
  <si>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</si>
  <si>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</si>
  <si>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</si>
  <si>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</si>
  <si>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</si>
  <si>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</si>
  <si>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</si>
  <si>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</si>
  <si>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</si>
  <si>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</si>
  <si>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</si>
  <si>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</si>
  <si>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</si>
  <si>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</si>
  <si>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</si>
  <si>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</si>
  <si>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</si>
  <si>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</si>
  <si>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</si>
  <si>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</si>
  <si>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</si>
  <si>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</si>
  <si>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</si>
  <si>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</si>
  <si>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</si>
  <si>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</si>
  <si>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</si>
  <si>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</si>
  <si>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</si>
  <si>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</si>
  <si>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</si>
  <si>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</si>
  <si>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</si>
  <si>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</si>
  <si>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</si>
  <si>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</si>
  <si>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</si>
  <si>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</si>
  <si>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</si>
  <si>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</si>
  <si>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</si>
  <si>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</si>
  <si>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</si>
  <si>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</si>
  <si>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</si>
  <si>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</si>
  <si>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</si>
  <si>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</si>
  <si>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</si>
  <si>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</si>
  <si>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</si>
  <si>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</si>
  <si>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</si>
  <si>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</si>
  <si>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</si>
  <si>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</si>
  <si>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</si>
  <si>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</si>
  <si>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</si>
  <si>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</si>
  <si>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</si>
  <si>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</si>
  <si>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</si>
  <si>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</si>
  <si>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</si>
  <si>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</si>
  <si>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</si>
  <si>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</si>
  <si>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</si>
  <si>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</si>
  <si>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</si>
  <si>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</si>
  <si>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</si>
  <si>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</si>
  <si>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</si>
  <si>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</si>
  <si>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</si>
  <si>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</si>
  <si>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</si>
  <si>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</si>
  <si>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</si>
  <si>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</si>
  <si>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</si>
  <si>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</si>
  <si>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</si>
  <si>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</si>
  <si>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</si>
  <si>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</si>
  <si>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</si>
  <si>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</si>
  <si>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</si>
  <si>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</si>
  <si>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</si>
  <si>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</si>
  <si>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</si>
  <si>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</si>
  <si>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</si>
  <si>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</si>
  <si>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</si>
  <si>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</si>
  <si>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</si>
  <si>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</si>
  <si>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</si>
  <si>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</si>
  <si>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</si>
  <si>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</si>
  <si>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</si>
  <si>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</si>
  <si>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</si>
  <si>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</si>
  <si>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</si>
  <si>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</si>
  <si>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</si>
  <si>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</si>
  <si>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</si>
  <si>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</si>
  <si>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</si>
  <si>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</si>
  <si>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</si>
  <si>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</si>
  <si>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</si>
  <si>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</si>
  <si>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</si>
  <si>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</si>
  <si>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</si>
  <si>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</si>
  <si>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</si>
  <si>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</si>
  <si>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</si>
  <si>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</si>
  <si>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</si>
  <si>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</si>
  <si>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</si>
  <si>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</si>
  <si>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</si>
  <si>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</si>
  <si>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</si>
  <si>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</si>
  <si>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</si>
  <si>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</si>
  <si>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</si>
  <si>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</si>
  <si>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</si>
  <si>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</si>
  <si>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</si>
  <si>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</si>
  <si>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</si>
  <si>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</si>
  <si>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</si>
  <si>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</si>
  <si>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</si>
  <si>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</si>
  <si>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</si>
  <si>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</si>
  <si>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</si>
  <si>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</si>
  <si>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</si>
  <si>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</si>
  <si>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</si>
  <si>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</si>
  <si>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</si>
  <si>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</si>
  <si>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</si>
  <si>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</si>
  <si>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</si>
  <si>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</si>
  <si>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</si>
  <si>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</si>
  <si>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</si>
  <si>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</si>
  <si>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</si>
  <si>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</si>
  <si>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</si>
  <si>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</si>
  <si>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</si>
  <si>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</si>
  <si>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</si>
  <si>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</si>
  <si>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</si>
  <si>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</si>
  <si>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</si>
  <si>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</si>
  <si>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</si>
  <si>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</si>
  <si>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</si>
  <si>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</si>
  <si>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</si>
  <si>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</si>
  <si>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</si>
  <si>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</si>
  <si>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</si>
  <si>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</si>
  <si>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</si>
  <si>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</si>
  <si>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</si>
  <si>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</si>
  <si>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</si>
  <si>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</si>
  <si>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</si>
  <si>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</si>
  <si>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</si>
  <si>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</si>
  <si>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</si>
  <si>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</si>
  <si>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</si>
  <si>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</si>
  <si>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</si>
  <si>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</si>
  <si>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</si>
  <si>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</si>
  <si>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</si>
  <si>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</si>
  <si>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</si>
  <si>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</si>
  <si>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</si>
  <si>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</si>
  <si>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</si>
  <si>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</si>
  <si>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</si>
  <si>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</si>
  <si>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</si>
  <si>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</si>
  <si>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</si>
  <si>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</si>
  <si>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</si>
  <si>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</si>
  <si>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</si>
  <si>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</si>
  <si>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</si>
  <si>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</si>
  <si>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</si>
  <si>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</si>
  <si>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</si>
  <si>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</si>
  <si>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</si>
  <si>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</si>
  <si>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</si>
  <si>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</si>
  <si>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</si>
  <si>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</si>
  <si>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</si>
  <si>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</si>
  <si>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</si>
  <si>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</si>
  <si>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</si>
  <si>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</si>
  <si>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</si>
  <si>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</si>
  <si>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</si>
  <si>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</si>
  <si>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</si>
  <si>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</si>
  <si>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</si>
  <si>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</si>
  <si>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</si>
  <si>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</si>
  <si>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</si>
  <si>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</si>
  <si>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</si>
  <si>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</si>
  <si>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</si>
  <si>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</si>
  <si>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</si>
  <si>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</si>
  <si>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</si>
  <si>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</si>
  <si>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</si>
  <si>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</si>
  <si>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</si>
  <si>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</si>
  <si>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</si>
  <si>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</si>
  <si>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</si>
  <si>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</si>
  <si>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</si>
  <si>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</si>
  <si>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</si>
  <si>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</si>
  <si>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</si>
  <si>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</si>
  <si>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</si>
  <si>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</si>
  <si>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</si>
  <si>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</si>
  <si>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</si>
  <si>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</si>
  <si>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</si>
  <si>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</si>
  <si>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</si>
  <si>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</si>
  <si>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</si>
  <si>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</si>
  <si>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</si>
  <si>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</si>
  <si>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</si>
  <si>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</si>
  <si>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</si>
  <si>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</si>
  <si>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</si>
  <si>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</si>
  <si>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</si>
  <si>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</si>
  <si>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</si>
  <si>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</si>
  <si>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</si>
  <si>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</si>
  <si>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</si>
  <si>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</si>
  <si>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</si>
  <si>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</si>
  <si>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</si>
  <si>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</si>
  <si>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</si>
  <si>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</si>
  <si>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</si>
  <si>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</si>
  <si>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</si>
  <si>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</si>
  <si>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</si>
  <si>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</si>
  <si>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</si>
  <si>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</si>
  <si>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</si>
  <si>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</si>
  <si>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</si>
  <si>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</si>
  <si>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</si>
  <si>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</si>
  <si>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</si>
  <si>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</si>
  <si>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</si>
  <si>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</si>
  <si>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</si>
  <si>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</si>
  <si>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</si>
  <si>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</si>
  <si>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</si>
  <si>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</si>
  <si>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</si>
  <si>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</si>
  <si>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</si>
  <si>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</si>
  <si>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</si>
  <si>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</si>
  <si>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</si>
  <si>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</si>
  <si>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</si>
  <si>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</si>
  <si>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</si>
  <si>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</si>
  <si>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</si>
  <si>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</si>
  <si>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</si>
  <si>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</si>
  <si>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</si>
  <si>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</si>
  <si>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</si>
  <si>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</si>
  <si>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</si>
  <si>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</si>
  <si>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</si>
  <si>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</si>
  <si>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</si>
  <si>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</si>
  <si>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</si>
  <si>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</si>
  <si>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</si>
  <si>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</si>
  <si>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</si>
  <si>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</si>
  <si>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</si>
  <si>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</si>
  <si>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</si>
  <si>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</si>
  <si>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</si>
  <si>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</si>
  <si>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</si>
  <si>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</si>
  <si>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</si>
  <si>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</si>
  <si>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</si>
  <si>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</si>
  <si>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</si>
  <si>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</si>
  <si>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</si>
  <si>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</si>
  <si>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</si>
  <si>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</si>
  <si>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</si>
  <si>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</si>
  <si>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</si>
  <si>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</si>
  <si>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</si>
  <si>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</si>
  <si>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</si>
  <si>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</si>
  <si>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</si>
  <si>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</si>
  <si>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</si>
  <si>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</si>
  <si>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</si>
  <si>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</si>
  <si>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</si>
  <si>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</si>
  <si>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</si>
  <si>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</si>
  <si>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</si>
  <si>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</si>
  <si>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</si>
  <si>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</si>
  <si>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</si>
  <si>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</si>
  <si>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</si>
  <si>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</si>
  <si>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</si>
  <si>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</si>
  <si>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</si>
  <si>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</si>
  <si>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</si>
  <si>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</si>
  <si>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</si>
  <si>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</si>
  <si>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</si>
  <si>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</si>
  <si>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</si>
  <si>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</si>
  <si>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</si>
  <si>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</si>
  <si>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</si>
  <si>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</si>
  <si>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</si>
  <si>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</si>
  <si>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</si>
  <si>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</si>
  <si>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</si>
  <si>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</si>
  <si>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</si>
  <si>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</si>
  <si>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</si>
  <si>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</si>
  <si>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</si>
  <si>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</si>
  <si>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</si>
  <si>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</si>
  <si>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</si>
  <si>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</si>
  <si>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</si>
  <si>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</si>
  <si>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</si>
  <si>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</si>
  <si>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</si>
  <si>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</si>
  <si>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</si>
  <si>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</si>
  <si>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</si>
  <si>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</si>
  <si>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</si>
  <si>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</si>
  <si>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</si>
  <si>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</si>
  <si>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</si>
  <si>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</si>
  <si>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</si>
  <si>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</si>
  <si>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</si>
  <si>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</si>
  <si>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</si>
  <si>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</si>
  <si>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</si>
  <si>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</si>
  <si>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</si>
  <si>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</si>
  <si>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</si>
  <si>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</si>
  <si>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</si>
  <si>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</si>
  <si>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</si>
  <si>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</si>
  <si>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</si>
  <si>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</si>
  <si>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</si>
  <si>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</si>
  <si>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</si>
  <si>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</si>
  <si>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</si>
  <si>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</si>
  <si>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</si>
  <si>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</si>
  <si>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</si>
  <si>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</si>
  <si>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</si>
  <si>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</si>
  <si>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</si>
  <si>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</si>
  <si>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</si>
  <si>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</si>
  <si>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</si>
  <si>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</si>
  <si>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</si>
  <si>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</si>
  <si>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</si>
  <si>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</si>
  <si>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</si>
  <si>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</si>
  <si>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</si>
  <si>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</si>
  <si>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</si>
  <si>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</si>
  <si>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</si>
  <si>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</si>
  <si>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</si>
  <si>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</si>
  <si>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</si>
  <si>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</si>
  <si>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</si>
  <si>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</si>
  <si>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</si>
  <si>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</si>
  <si>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</si>
  <si>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</si>
  <si>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</si>
  <si>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</si>
  <si>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</si>
  <si>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</si>
  <si>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</si>
  <si>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</si>
  <si>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</si>
  <si>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</si>
  <si>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</si>
  <si>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</si>
  <si>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</si>
  <si>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</si>
  <si>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</si>
  <si>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</si>
  <si>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</si>
  <si>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</si>
  <si>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</si>
  <si>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</si>
  <si>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</si>
  <si>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</si>
  <si>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</si>
  <si>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</si>
  <si>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</si>
  <si>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</si>
  <si>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</si>
  <si>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</si>
  <si>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</si>
  <si>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</si>
  <si>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</si>
  <si>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</si>
  <si>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</si>
  <si>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</si>
  <si>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</si>
  <si>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</si>
  <si>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</si>
  <si>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</si>
  <si>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</si>
  <si>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</si>
  <si>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</si>
  <si>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</si>
  <si>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</si>
  <si>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</si>
  <si>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</si>
  <si>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</si>
  <si>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</si>
  <si>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</si>
  <si>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</si>
  <si>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</si>
  <si>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</si>
  <si>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</si>
  <si>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</si>
  <si>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</si>
  <si>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</si>
  <si>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</si>
  <si>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</si>
  <si>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</si>
  <si>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</si>
  <si>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</si>
  <si>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</si>
  <si>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</si>
  <si>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</si>
  <si>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</si>
  <si>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</si>
  <si>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</si>
  <si>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</si>
  <si>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</si>
  <si>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</si>
  <si>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</si>
  <si>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</si>
  <si>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</si>
  <si>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</si>
  <si>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</si>
  <si>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</si>
  <si>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</si>
  <si>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</si>
  <si>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</si>
  <si>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</si>
  <si>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</si>
  <si>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</si>
  <si>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</si>
  <si>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</si>
  <si>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</si>
  <si>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</si>
  <si>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</si>
  <si>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</si>
  <si>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</si>
  <si>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</si>
  <si>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</si>
  <si>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</si>
  <si>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</si>
  <si>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</si>
  <si>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</si>
  <si>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</si>
  <si>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</si>
  <si>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</si>
  <si>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</si>
  <si>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</si>
  <si>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</si>
  <si>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</si>
  <si>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</si>
  <si>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</si>
  <si>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</si>
  <si>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</si>
  <si>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</si>
  <si>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</si>
  <si>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</si>
  <si>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</si>
  <si>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</si>
  <si>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</si>
  <si>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</si>
  <si>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</si>
  <si>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</si>
  <si>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</si>
  <si>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</si>
  <si>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</si>
  <si>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</si>
  <si>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</si>
  <si>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</si>
  <si>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</si>
  <si>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</si>
  <si>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</si>
  <si>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</si>
  <si>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</si>
  <si>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</si>
  <si>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</si>
  <si>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</si>
  <si>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</si>
  <si>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</si>
  <si>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</si>
  <si>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</si>
  <si>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</si>
  <si>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</si>
  <si>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</si>
  <si>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</si>
  <si>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</si>
  <si>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</si>
  <si>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</si>
  <si>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</si>
  <si>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</si>
  <si>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</si>
  <si>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</si>
  <si>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</si>
  <si>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</si>
  <si>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</si>
  <si>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</si>
  <si>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</si>
  <si>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</si>
  <si>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</si>
  <si>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</si>
  <si>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</si>
  <si>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</si>
  <si>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</si>
  <si>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</si>
  <si>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</si>
  <si>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</si>
  <si>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</si>
  <si>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</si>
  <si>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</si>
  <si>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</si>
  <si>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</si>
  <si>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</si>
  <si>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</si>
  <si>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</si>
  <si>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</si>
  <si>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</si>
  <si>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</si>
  <si>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</si>
  <si>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</si>
  <si>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</si>
  <si>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</si>
  <si>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</si>
  <si>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</si>
  <si>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</si>
  <si>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</si>
  <si>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</si>
  <si>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</si>
  <si>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</si>
  <si>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</si>
  <si>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</si>
  <si>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</si>
  <si>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</si>
  <si>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</si>
  <si>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</si>
  <si>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</si>
  <si>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</si>
  <si>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</si>
  <si>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</si>
  <si>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</si>
  <si>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</si>
  <si>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</si>
  <si>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</si>
  <si>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</si>
  <si>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</si>
  <si>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</si>
  <si>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</si>
  <si>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</si>
  <si>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</si>
  <si>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</si>
  <si>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</si>
  <si>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</si>
  <si>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</si>
  <si>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</si>
  <si>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</si>
  <si>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</si>
  <si>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</si>
  <si>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</si>
  <si>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</si>
  <si>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</si>
  <si>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</si>
  <si>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</si>
  <si>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</si>
  <si>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</si>
  <si>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</si>
  <si>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</si>
  <si>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</si>
  <si>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</si>
  <si>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</si>
  <si>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</si>
  <si>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</si>
  <si>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</si>
  <si>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</si>
  <si>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</si>
  <si>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</si>
  <si>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</si>
  <si>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</si>
  <si>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</si>
  <si>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</si>
  <si>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</si>
  <si>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</si>
  <si>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</si>
  <si>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</si>
  <si>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</si>
  <si>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</si>
  <si>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</si>
  <si>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</si>
  <si>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</si>
  <si>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</si>
  <si>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</si>
  <si>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</si>
  <si>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</si>
  <si>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</si>
  <si>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</si>
  <si>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</si>
  <si>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</si>
  <si>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</si>
  <si>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</si>
  <si>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</si>
  <si>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</si>
  <si>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</si>
  <si>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</si>
  <si>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</si>
  <si>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</si>
  <si>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</si>
  <si>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</si>
  <si>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</si>
  <si>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</si>
  <si>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</si>
  <si>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</si>
  <si>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</si>
  <si>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</si>
  <si>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</si>
  <si>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</si>
  <si>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</si>
  <si>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</si>
  <si>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</si>
  <si>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</si>
  <si>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</si>
  <si>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</si>
  <si>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</si>
  <si>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</si>
  <si>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</si>
  <si>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</si>
  <si>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</si>
  <si>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</si>
  <si>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</si>
  <si>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</si>
  <si>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</si>
  <si>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</si>
  <si>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</si>
  <si>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</si>
  <si>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</si>
  <si>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</si>
  <si>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</si>
  <si>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</si>
  <si>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</si>
  <si>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</si>
  <si>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</si>
  <si>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</si>
  <si>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</si>
  <si>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</si>
  <si>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</si>
  <si>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</si>
  <si>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</si>
  <si>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</si>
  <si>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</si>
  <si>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</si>
  <si>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</si>
  <si>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</si>
  <si>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</si>
  <si>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</si>
  <si>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</si>
  <si>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</si>
  <si>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</si>
  <si>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</si>
  <si>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</si>
  <si>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</si>
  <si>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</si>
  <si>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</si>
  <si>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</si>
  <si>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</si>
  <si>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</si>
  <si>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</si>
  <si>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</si>
  <si>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</si>
  <si>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</si>
  <si>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</si>
  <si>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</si>
  <si>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</si>
  <si>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</si>
  <si>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</si>
  <si>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</si>
  <si>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</si>
  <si>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</si>
  <si>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</si>
  <si>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</si>
  <si>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</si>
  <si>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</si>
  <si>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</si>
  <si>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</si>
  <si>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</si>
  <si>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</si>
  <si>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</si>
  <si>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</si>
  <si>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</si>
  <si>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</si>
  <si>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</si>
  <si>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</si>
  <si>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</si>
  <si>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</si>
  <si>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</si>
  <si>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</si>
  <si>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</si>
  <si>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</si>
  <si>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</si>
  <si>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</si>
  <si>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</si>
  <si>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</si>
  <si>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</si>
  <si>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</si>
  <si>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</si>
  <si>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</si>
  <si>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</si>
  <si>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</si>
  <si>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</si>
  <si>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</si>
  <si>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</si>
  <si>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</si>
  <si>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</si>
  <si>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</si>
  <si>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</si>
  <si>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</si>
  <si>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</si>
  <si>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</si>
  <si>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</si>
  <si>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</si>
  <si>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</si>
  <si>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</si>
  <si>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</si>
  <si>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</si>
  <si>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</si>
  <si>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</si>
  <si>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</si>
  <si>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</si>
  <si>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</si>
  <si>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</si>
  <si>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</si>
  <si>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</si>
  <si>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</si>
  <si>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</si>
  <si>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</si>
  <si>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</si>
  <si>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</si>
  <si>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</si>
  <si>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</si>
  <si>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</si>
  <si>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</si>
  <si>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</si>
  <si>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</si>
  <si>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</si>
  <si>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</si>
  <si>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</si>
  <si>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</si>
  <si>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</si>
  <si>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</si>
  <si>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</si>
  <si>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</si>
  <si>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</si>
  <si>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</si>
  <si>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</si>
  <si>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</si>
  <si>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</si>
  <si>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</si>
  <si>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</si>
  <si>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</si>
  <si>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</si>
  <si>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</si>
  <si>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</si>
  <si>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</si>
  <si>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</si>
  <si>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</si>
  <si>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</si>
  <si>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</si>
  <si>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</si>
  <si>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</si>
  <si>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</si>
  <si>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</si>
  <si>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</si>
  <si>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</si>
  <si>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</si>
  <si>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</si>
  <si>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</si>
  <si>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</si>
  <si>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</si>
  <si>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</si>
  <si>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</si>
  <si>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</si>
  <si>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</si>
  <si>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</si>
  <si>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</si>
  <si>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</si>
  <si>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</si>
  <si>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</si>
  <si>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</si>
  <si>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</si>
  <si>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</si>
  <si>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</si>
  <si>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</si>
  <si>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</si>
  <si>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</si>
  <si>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</si>
  <si>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</si>
  <si>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</si>
  <si>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</si>
  <si>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</si>
  <si>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</si>
  <si>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</si>
  <si>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</si>
  <si>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</si>
  <si>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</si>
  <si>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</si>
  <si>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</si>
  <si>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</si>
  <si>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</si>
  <si>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</si>
  <si>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</si>
  <si>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</si>
  <si>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</si>
  <si>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</si>
  <si>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</si>
  <si>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</si>
  <si>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</si>
  <si>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</si>
  <si>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</si>
  <si>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</si>
  <si>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</si>
  <si>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</si>
  <si>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</si>
  <si>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</si>
  <si>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</si>
  <si>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</si>
  <si>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</si>
  <si>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</si>
  <si>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</si>
  <si>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</si>
  <si>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</si>
  <si>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</si>
  <si>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</si>
  <si>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</si>
  <si>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</si>
  <si>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</si>
  <si>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</si>
  <si>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</si>
  <si>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</si>
  <si>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</si>
  <si>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</si>
  <si>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</si>
  <si>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</si>
  <si>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</si>
  <si>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</si>
  <si>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</si>
  <si>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</si>
  <si>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</si>
  <si>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</si>
  <si>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</si>
  <si>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</si>
  <si>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</si>
  <si>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</si>
  <si>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</si>
  <si>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</si>
  <si>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</si>
  <si>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</si>
  <si>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</si>
  <si>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</si>
  <si>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</si>
  <si>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</si>
  <si>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</si>
  <si>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</si>
  <si>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</si>
  <si>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</si>
  <si>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</si>
  <si>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</si>
  <si>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</si>
  <si>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</si>
  <si>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</si>
  <si>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</si>
  <si>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</si>
  <si>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</si>
  <si>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</si>
  <si>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</si>
  <si>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</si>
  <si>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</si>
  <si>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</si>
  <si>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</si>
  <si>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</si>
  <si>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</si>
  <si>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</si>
  <si>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</si>
  <si>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</si>
  <si>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</si>
  <si>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</si>
  <si>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</si>
  <si>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</si>
  <si>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</si>
  <si>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</si>
  <si>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</si>
  <si>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</si>
  <si>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</si>
  <si>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</si>
  <si>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</si>
  <si>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</si>
  <si>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</si>
  <si>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</si>
  <si>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</si>
  <si>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</si>
  <si>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</si>
  <si>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</si>
  <si>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</si>
  <si>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</si>
  <si>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</si>
  <si>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</si>
  <si>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</si>
  <si>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</si>
  <si>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</si>
  <si>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</si>
  <si>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</si>
  <si>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</si>
  <si>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</si>
  <si>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</si>
  <si>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</si>
  <si>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</si>
  <si>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</si>
  <si>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</si>
  <si>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</si>
  <si>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</si>
  <si>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</si>
  <si>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</si>
  <si>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</si>
  <si>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</si>
  <si>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</si>
  <si>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</si>
  <si>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</si>
  <si>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</si>
  <si>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</si>
  <si>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</si>
  <si>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</si>
  <si>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</si>
  <si>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</si>
  <si>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</si>
  <si>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</si>
  <si>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</si>
  <si>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</si>
  <si>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</si>
  <si>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</si>
  <si>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</si>
  <si>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</si>
  <si>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</si>
  <si>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</si>
  <si>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</si>
  <si>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</si>
  <si>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</si>
  <si>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</si>
  <si>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</si>
  <si>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</si>
  <si>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</si>
  <si>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</si>
  <si>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</si>
  <si>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</si>
  <si>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</si>
  <si>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</si>
  <si>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</si>
  <si>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</si>
  <si>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</si>
  <si>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</si>
  <si>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</si>
  <si>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</si>
  <si>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</si>
  <si>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</si>
  <si>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</si>
  <si>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</si>
  <si>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</si>
  <si>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</si>
  <si>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</si>
  <si>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</si>
  <si>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</si>
  <si>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</si>
  <si>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</si>
  <si>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</si>
  <si>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</si>
  <si>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</si>
  <si>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</si>
  <si>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</si>
  <si>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</si>
  <si>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</si>
  <si>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</si>
  <si>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</si>
  <si>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</si>
  <si>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</si>
  <si>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</si>
  <si>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</si>
  <si>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</si>
  <si>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</si>
  <si>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</si>
  <si>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</si>
  <si>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</si>
  <si>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</si>
  <si>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</si>
  <si>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</si>
  <si>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</si>
  <si>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</si>
  <si>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</si>
  <si>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</si>
  <si>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</si>
  <si>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</si>
  <si>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</si>
  <si>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</si>
  <si>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</si>
  <si>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</si>
  <si>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</si>
  <si>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</si>
  <si>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</si>
  <si>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</si>
  <si>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</si>
  <si>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</si>
  <si>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</si>
  <si>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</si>
  <si>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</si>
  <si>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</si>
  <si>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</si>
  <si>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</si>
  <si>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</si>
  <si>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</si>
  <si>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</si>
  <si>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</si>
  <si>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</si>
  <si>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</si>
  <si>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</si>
  <si>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</si>
  <si>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</si>
  <si>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</si>
  <si>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</si>
  <si>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</si>
  <si>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</si>
  <si>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</si>
  <si>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</si>
  <si>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</si>
  <si>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</si>
  <si>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</si>
  <si>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</si>
  <si>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</si>
  <si>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</si>
  <si>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</si>
  <si>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</si>
  <si>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</si>
  <si>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</si>
  <si>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</si>
  <si>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</si>
  <si>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</si>
  <si>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</si>
  <si>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</si>
  <si>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</si>
  <si>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</si>
  <si>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</si>
  <si>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</si>
  <si>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</si>
  <si>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</si>
  <si>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</si>
  <si>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</si>
  <si>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</si>
  <si>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</si>
  <si>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</si>
  <si>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</si>
  <si>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</si>
  <si>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</si>
  <si>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</si>
  <si>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</si>
  <si>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</si>
  <si>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</si>
  <si>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</si>
  <si>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</si>
  <si>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</si>
  <si>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</si>
  <si>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</si>
  <si>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</si>
  <si>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</si>
  <si>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</si>
  <si>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</si>
  <si>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</si>
  <si>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</si>
  <si>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</si>
  <si>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</si>
  <si>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</si>
  <si>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</si>
  <si>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</si>
  <si>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</si>
  <si>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</si>
  <si>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</si>
  <si>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</si>
  <si>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</si>
  <si>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</si>
  <si>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</si>
  <si>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</si>
  <si>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</si>
  <si>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</si>
  <si>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</si>
  <si>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</si>
  <si>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</si>
  <si>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</si>
  <si>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</si>
  <si>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</si>
  <si>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</si>
  <si>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</si>
  <si>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</si>
  <si>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</si>
  <si>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</si>
  <si>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</si>
  <si>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</si>
  <si>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</si>
  <si>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</si>
  <si>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</si>
  <si>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</si>
  <si>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</si>
  <si>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</si>
  <si>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</si>
  <si>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</si>
  <si>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</si>
  <si>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</si>
  <si>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</si>
  <si>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</si>
  <si>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</si>
  <si>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</si>
  <si>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</si>
  <si>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</si>
  <si>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</si>
  <si>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</si>
  <si>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</si>
  <si>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</si>
  <si>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</si>
  <si>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</si>
  <si>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</si>
  <si>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</si>
  <si>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</si>
  <si>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</si>
  <si>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</si>
  <si>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</si>
  <si>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</si>
  <si>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</si>
  <si>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</si>
  <si>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</si>
  <si>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</si>
  <si>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</si>
  <si>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</si>
  <si>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</si>
  <si>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</si>
  <si>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</si>
  <si>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</si>
  <si>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</si>
  <si>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</si>
  <si>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</si>
  <si>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</si>
  <si>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</si>
  <si>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</si>
  <si>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</si>
  <si>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</si>
  <si>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</si>
  <si>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</si>
  <si>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</si>
  <si>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</si>
  <si>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</si>
  <si>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</si>
  <si>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</si>
  <si>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</si>
  <si>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</si>
  <si>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</si>
  <si>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</si>
  <si>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</si>
  <si>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</si>
  <si>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</si>
  <si>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</si>
  <si>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</si>
  <si>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</si>
  <si>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</si>
  <si>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</si>
  <si>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</si>
  <si>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</si>
  <si>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</si>
  <si>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</si>
  <si>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</si>
  <si>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</si>
  <si>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</si>
  <si>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</si>
  <si>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</si>
  <si>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</si>
  <si>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</si>
  <si>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</si>
  <si>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</si>
  <si>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</si>
  <si>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</si>
  <si>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</si>
  <si>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</si>
  <si>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</si>
  <si>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</si>
  <si>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</si>
  <si>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</si>
  <si>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</si>
  <si>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</si>
  <si>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</si>
  <si>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</si>
  <si>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</si>
  <si>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</si>
  <si>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</si>
  <si>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</si>
  <si>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</si>
  <si>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</si>
  <si>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</si>
  <si>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</si>
  <si>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</si>
  <si>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</si>
  <si>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</si>
  <si>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</si>
  <si>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</si>
  <si>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</si>
  <si>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</si>
  <si>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</si>
  <si>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</si>
  <si>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</si>
  <si>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</si>
  <si>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</si>
  <si>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</si>
  <si>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</si>
  <si>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</si>
  <si>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</si>
  <si>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</si>
  <si>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</si>
  <si>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</si>
  <si>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</si>
  <si>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</si>
  <si>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</si>
  <si>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</si>
  <si>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</si>
  <si>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</si>
  <si>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</si>
  <si>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</si>
  <si>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</si>
  <si>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</si>
  <si>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</si>
  <si>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</si>
  <si>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</si>
  <si>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</si>
  <si>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</si>
  <si>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</si>
  <si>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</si>
  <si>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</si>
  <si>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</si>
  <si>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</si>
  <si>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</si>
  <si>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</si>
  <si>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</si>
  <si>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</si>
  <si>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</si>
  <si>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</si>
  <si>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</si>
  <si>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</si>
  <si>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</si>
  <si>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</si>
  <si>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</si>
  <si>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</si>
  <si>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</si>
  <si>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</si>
  <si>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</si>
  <si>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</si>
  <si>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</si>
  <si>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</si>
  <si>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</si>
  <si>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</si>
  <si>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</si>
  <si>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</si>
  <si>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</si>
  <si>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</si>
  <si>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</si>
  <si>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</si>
  <si>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</si>
  <si>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</si>
  <si>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</si>
  <si>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</si>
  <si>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</si>
  <si>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</si>
  <si>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</si>
  <si>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</si>
  <si>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</si>
  <si>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</si>
  <si>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</si>
  <si>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</si>
  <si>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</si>
  <si>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</si>
  <si>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</si>
  <si>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</si>
  <si>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</si>
  <si>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</si>
  <si>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</si>
  <si>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</si>
  <si>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</si>
  <si>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</si>
  <si>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</si>
  <si>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</si>
  <si>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</si>
  <si>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</si>
  <si>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</si>
  <si>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</si>
  <si>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</si>
  <si>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</si>
  <si>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</si>
  <si>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</si>
  <si>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</si>
  <si>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</si>
  <si>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</si>
  <si>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</si>
  <si>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</si>
  <si>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</si>
  <si>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</si>
  <si>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</si>
  <si>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</si>
  <si>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</si>
  <si>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</si>
  <si>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</si>
  <si>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</si>
  <si>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</si>
  <si>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</si>
  <si>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</si>
  <si>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</si>
  <si>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</si>
  <si>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</si>
  <si>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</si>
  <si>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</si>
  <si>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</si>
  <si>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</si>
  <si>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</si>
  <si>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</si>
  <si>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</si>
  <si>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</si>
  <si>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</si>
  <si>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</si>
  <si>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</si>
  <si>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</si>
  <si>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</si>
  <si>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</si>
  <si>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</si>
  <si>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</si>
  <si>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</si>
  <si>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</si>
  <si>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</si>
  <si>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</si>
  <si>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</si>
  <si>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</si>
  <si>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</si>
  <si>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</si>
  <si>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</si>
  <si>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</si>
  <si>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</si>
  <si>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</si>
  <si>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</si>
  <si>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</si>
  <si>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</si>
  <si>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</si>
  <si>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</si>
  <si>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</si>
  <si>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</si>
  <si>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</si>
  <si>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</si>
  <si>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</si>
  <si>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</si>
  <si>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</si>
  <si>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</si>
  <si>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</si>
  <si>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</si>
  <si>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</si>
  <si>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</si>
  <si>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</si>
  <si>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</si>
  <si>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</si>
  <si>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</si>
  <si>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</si>
  <si>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</si>
  <si>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</si>
  <si>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</si>
  <si>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</si>
  <si>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</si>
  <si>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</si>
  <si>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</si>
  <si>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</si>
  <si>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</si>
  <si>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</si>
  <si>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</si>
  <si>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</si>
  <si>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</si>
  <si>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</si>
  <si>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</si>
  <si>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</si>
  <si>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</si>
  <si>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</si>
  <si>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</si>
  <si>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</si>
  <si>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</si>
  <si>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</si>
  <si>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</si>
  <si>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</si>
  <si>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</si>
  <si>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</si>
  <si>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</si>
  <si>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</si>
  <si>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</si>
  <si>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</si>
  <si>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</si>
  <si>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</si>
  <si>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</si>
  <si>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</si>
  <si>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</si>
  <si>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</si>
  <si>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</si>
  <si>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</si>
  <si>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</si>
  <si>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</si>
  <si>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</si>
  <si>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</si>
  <si>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</si>
  <si>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</si>
  <si>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</si>
  <si>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</si>
  <si>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</si>
  <si>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</si>
  <si>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</si>
  <si>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</si>
  <si>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</si>
  <si>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</si>
  <si>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</si>
  <si>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</si>
  <si>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</si>
  <si>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</si>
  <si>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</si>
  <si>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</si>
  <si>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</si>
  <si>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</si>
  <si>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</si>
  <si>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</si>
  <si>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</si>
  <si>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</si>
  <si>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</si>
  <si>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</si>
  <si>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</si>
  <si>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</si>
  <si>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</si>
  <si>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</si>
  <si>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</si>
  <si>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</si>
  <si>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</si>
  <si>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</si>
  <si>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</si>
  <si>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</si>
  <si>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</si>
  <si>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</si>
  <si>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</si>
  <si>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</si>
  <si>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</si>
  <si>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</si>
  <si>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</si>
  <si>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</si>
  <si>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</si>
  <si>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</si>
  <si>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</si>
  <si>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</si>
  <si>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</si>
  <si>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</si>
  <si>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</si>
  <si>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</si>
  <si>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</si>
  <si>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</si>
  <si>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</si>
  <si>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</si>
  <si>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</si>
  <si>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</si>
  <si>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</si>
  <si>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</si>
  <si>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</si>
  <si>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</si>
  <si>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</si>
  <si>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</si>
  <si>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</si>
  <si>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</si>
  <si>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</si>
  <si>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</si>
  <si>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</si>
  <si>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</si>
  <si>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</si>
  <si>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</si>
  <si>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</si>
  <si>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</si>
  <si>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</si>
  <si>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</si>
  <si>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</si>
  <si>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</si>
  <si>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</si>
  <si>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</si>
  <si>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</si>
  <si>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</si>
  <si>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</si>
  <si>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</si>
  <si>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</si>
  <si>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</si>
  <si>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</si>
  <si>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</si>
  <si>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</si>
  <si>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</si>
  <si>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</si>
  <si>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</si>
  <si>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</si>
  <si>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</si>
  <si>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</si>
  <si>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</si>
  <si>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</si>
  <si>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</si>
  <si>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</si>
  <si>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</si>
  <si>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</si>
  <si>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</si>
  <si>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</si>
  <si>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</si>
  <si>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</si>
  <si>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</si>
  <si>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</si>
  <si>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</si>
  <si>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</si>
  <si>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</si>
  <si>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</si>
  <si>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</si>
  <si>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</si>
  <si>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</si>
  <si>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</si>
  <si>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</si>
  <si>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</si>
  <si>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</si>
  <si>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</si>
  <si>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</si>
  <si>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</si>
  <si>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</si>
  <si>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</si>
  <si>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</si>
  <si>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</si>
  <si>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</si>
  <si>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</si>
  <si>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</si>
  <si>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</si>
  <si>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</si>
  <si>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</si>
  <si>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</si>
  <si>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</si>
  <si>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</si>
  <si>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</si>
  <si>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</si>
  <si>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</si>
  <si>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</si>
  <si>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</si>
  <si>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</si>
  <si>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</si>
  <si>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</si>
  <si>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</si>
  <si>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</si>
  <si>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</si>
  <si>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</si>
  <si>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</si>
  <si>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</si>
  <si>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</si>
  <si>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</si>
  <si>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</si>
  <si>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</si>
  <si>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</si>
  <si>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</si>
  <si>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</si>
  <si>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</si>
  <si>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</si>
  <si>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</si>
  <si>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</si>
  <si>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</si>
  <si>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</si>
  <si>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</si>
  <si>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</si>
  <si>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</si>
  <si>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</si>
  <si>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</si>
  <si>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</si>
  <si>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</si>
  <si>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</si>
  <si>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</si>
  <si>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</si>
  <si>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</si>
  <si>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</si>
  <si>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</si>
  <si>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</si>
  <si>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</si>
  <si>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</si>
  <si>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</si>
  <si>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</si>
  <si>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</si>
  <si>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</si>
  <si>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</si>
  <si>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</si>
  <si>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</si>
  <si>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</si>
  <si>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</si>
  <si>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</si>
  <si>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</si>
  <si>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</si>
  <si>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</si>
  <si>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</si>
  <si>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</si>
  <si>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</si>
  <si>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</si>
  <si>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</si>
  <si>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</si>
  <si>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</si>
  <si>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</si>
  <si>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</si>
  <si>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</si>
  <si>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</si>
  <si>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</si>
  <si>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</si>
  <si>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</si>
  <si>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</si>
  <si>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</si>
  <si>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</si>
  <si>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</si>
  <si>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</si>
  <si>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</si>
  <si>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</si>
  <si>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</si>
  <si>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</si>
  <si>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</si>
  <si>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</si>
  <si>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</si>
  <si>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</si>
  <si>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</si>
  <si>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</si>
  <si>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</si>
  <si>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</si>
  <si>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</si>
  <si>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</si>
  <si>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</si>
  <si>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</si>
  <si>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</si>
  <si>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</si>
  <si>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</si>
  <si>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</si>
  <si>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</si>
  <si>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</si>
  <si>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</si>
  <si>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</si>
  <si>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</si>
  <si>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</si>
  <si>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</si>
  <si>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</si>
  <si>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</si>
  <si>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</si>
  <si>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</si>
  <si>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</si>
  <si>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</si>
  <si>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</si>
  <si>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</si>
  <si>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</si>
  <si>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</si>
  <si>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</si>
  <si>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</si>
  <si>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</si>
  <si>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</si>
  <si>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</si>
  <si>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</si>
  <si>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</si>
  <si>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</si>
  <si>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</si>
  <si>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</si>
  <si>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</si>
  <si>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</si>
  <si>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</si>
  <si>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</si>
  <si>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</si>
  <si>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</si>
  <si>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</si>
  <si>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</si>
  <si>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</si>
  <si>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</si>
  <si>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</si>
  <si>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</si>
  <si>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</si>
  <si>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</si>
  <si>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</si>
  <si>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</si>
  <si>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</si>
  <si>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</si>
  <si>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</si>
  <si>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</si>
  <si>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</si>
  <si>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</si>
  <si>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</si>
  <si>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</si>
  <si>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</si>
  <si>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</si>
  <si>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</si>
  <si>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</si>
  <si>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</si>
  <si>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</si>
  <si>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</si>
  <si>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</si>
  <si>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</si>
  <si>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</si>
  <si>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</si>
  <si>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</si>
  <si>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</si>
  <si>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</si>
  <si>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</si>
  <si>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</si>
  <si>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</si>
  <si>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</si>
  <si>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</si>
  <si>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</si>
  <si>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</si>
  <si>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</si>
  <si>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</si>
  <si>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</si>
  <si>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</si>
  <si>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</si>
  <si>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</si>
  <si>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</si>
  <si>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</si>
  <si>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</si>
  <si>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</si>
  <si>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</si>
  <si>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</si>
  <si>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</si>
  <si>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</si>
  <si>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</si>
  <si>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</si>
  <si>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</si>
  <si>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</si>
  <si>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</si>
  <si>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</si>
  <si>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</si>
  <si>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</si>
  <si>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</si>
  <si>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</si>
  <si>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</si>
  <si>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</si>
  <si>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</si>
  <si>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</si>
  <si>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</si>
  <si>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</si>
  <si>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</si>
  <si>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</si>
  <si>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</si>
  <si>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</si>
  <si>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</si>
  <si>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</si>
  <si>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</si>
  <si>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</si>
  <si>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</si>
  <si>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</si>
  <si>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</si>
  <si>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</si>
  <si>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</si>
  <si>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</si>
  <si>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</si>
  <si>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</si>
  <si>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</si>
  <si>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</si>
  <si>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</si>
  <si>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</si>
  <si>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</si>
  <si>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</si>
  <si>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</si>
  <si>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</si>
  <si>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</si>
  <si>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</si>
  <si>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</si>
  <si>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</si>
  <si>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</si>
  <si>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</si>
  <si>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</si>
  <si>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</si>
  <si>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</si>
  <si>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</si>
  <si>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</si>
  <si>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</si>
  <si>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</si>
  <si>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</si>
  <si>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</si>
  <si>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</si>
  <si>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</si>
  <si>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</si>
  <si>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</si>
  <si>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</si>
  <si>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</si>
  <si>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</si>
  <si>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</si>
  <si>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</si>
  <si>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</si>
  <si>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</si>
  <si>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</si>
  <si>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</si>
  <si>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</si>
  <si>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</si>
  <si>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</si>
  <si>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</si>
  <si>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</si>
  <si>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</si>
  <si>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</si>
  <si>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</si>
  <si>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</si>
  <si>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</si>
  <si>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</si>
  <si>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</si>
  <si>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</si>
  <si>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</si>
  <si>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</si>
  <si>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</si>
  <si>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</si>
  <si>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</si>
  <si>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</si>
  <si>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</si>
  <si>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</si>
  <si>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</si>
  <si>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</si>
  <si>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</si>
  <si>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</si>
  <si>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</si>
  <si>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</si>
  <si>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</si>
  <si>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</si>
  <si>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</si>
  <si>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</si>
  <si>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</si>
  <si>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</si>
  <si>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</si>
  <si>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</si>
  <si>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</si>
  <si>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</si>
  <si>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</si>
  <si>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</si>
  <si>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</si>
  <si>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</si>
  <si>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</si>
  <si>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</si>
  <si>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</si>
  <si>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</si>
  <si>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</si>
  <si>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</si>
  <si>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</si>
  <si>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</si>
  <si>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</si>
  <si>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</si>
  <si>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</si>
  <si>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</si>
  <si>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</si>
  <si>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</si>
  <si>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</si>
  <si>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</si>
  <si>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</si>
  <si>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</si>
  <si>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</si>
  <si>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</si>
  <si>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</si>
  <si>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</si>
  <si>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</si>
  <si>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</si>
  <si>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</si>
  <si>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</si>
  <si>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</si>
  <si>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</si>
  <si>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</si>
  <si>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</si>
  <si>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</si>
  <si>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</si>
  <si>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</si>
  <si>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</si>
  <si>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</si>
  <si>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</si>
  <si>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</si>
  <si>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</si>
  <si>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</si>
  <si>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</si>
  <si>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</si>
  <si>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</si>
  <si>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</si>
  <si>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</si>
  <si>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</si>
  <si>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</si>
  <si>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</si>
  <si>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</si>
  <si>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</si>
  <si>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</si>
  <si>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</si>
  <si>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</si>
  <si>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</si>
  <si>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</si>
  <si>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</si>
  <si>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</si>
  <si>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</si>
  <si>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</si>
  <si>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</si>
  <si>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</si>
  <si>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</si>
  <si>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</si>
  <si>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</si>
  <si>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</si>
  <si>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</si>
  <si>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</si>
  <si>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</si>
  <si>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</si>
  <si>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</si>
  <si>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</si>
  <si>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</si>
  <si>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</si>
  <si>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</si>
  <si>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</si>
  <si>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</si>
  <si>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</si>
  <si>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</si>
  <si>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</si>
  <si>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</si>
  <si>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</si>
  <si>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</si>
  <si>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</si>
  <si>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</si>
  <si>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</si>
  <si>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</si>
  <si>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</si>
  <si>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</si>
  <si>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</si>
  <si>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</si>
  <si>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</si>
  <si>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</si>
  <si>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</si>
  <si>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</si>
  <si>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</si>
  <si>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</si>
  <si>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</si>
  <si>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</si>
  <si>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</si>
  <si>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</si>
  <si>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</si>
  <si>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</si>
  <si>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</si>
  <si>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</si>
  <si>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</si>
  <si>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</si>
  <si>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</si>
  <si>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</si>
  <si>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</si>
  <si>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</si>
  <si>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</si>
  <si>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</si>
  <si>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</si>
  <si>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</si>
  <si>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</si>
  <si>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</si>
  <si>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</si>
  <si>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</si>
  <si>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</si>
  <si>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</si>
  <si>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</si>
  <si>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</si>
  <si>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</si>
  <si>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</si>
  <si>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</si>
  <si>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</si>
  <si>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</si>
  <si>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</si>
  <si>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</si>
  <si>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</si>
  <si>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</si>
  <si>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</si>
  <si>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</si>
  <si>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</si>
  <si>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</si>
  <si>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</si>
  <si>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</si>
  <si>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</si>
  <si>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</si>
  <si>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</si>
  <si>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</si>
  <si>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</si>
  <si>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</si>
  <si>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</si>
  <si>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</si>
  <si>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</si>
  <si>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</si>
  <si>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</si>
  <si>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</si>
  <si>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</si>
  <si>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</si>
  <si>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</si>
  <si>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</si>
  <si>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</si>
  <si>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</si>
  <si>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</si>
  <si>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</si>
  <si>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</si>
  <si>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</si>
  <si>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</si>
  <si>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</si>
  <si>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</si>
  <si>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</si>
  <si>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</si>
  <si>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</si>
  <si>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</si>
  <si>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</si>
  <si>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</si>
  <si>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</si>
  <si>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</si>
  <si>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</si>
  <si>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</si>
  <si>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</si>
  <si>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</si>
  <si>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</si>
  <si>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</si>
  <si>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</si>
  <si>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</si>
  <si>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</si>
  <si>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</si>
  <si>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</si>
  <si>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</si>
  <si>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</si>
  <si>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</si>
  <si>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</si>
  <si>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</si>
  <si>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</si>
  <si>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</si>
  <si>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</si>
  <si>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</si>
  <si>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</si>
  <si>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</si>
  <si>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</si>
  <si>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</si>
  <si>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</si>
  <si>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</si>
  <si>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</si>
  <si>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</si>
  <si>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</si>
  <si>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</si>
  <si>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</si>
  <si>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</si>
  <si>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</si>
  <si>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</si>
  <si>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</si>
  <si>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</si>
  <si>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</si>
  <si>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</si>
  <si>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</si>
  <si>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</si>
  <si>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</si>
  <si>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</si>
  <si>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</si>
  <si>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</si>
  <si>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</si>
  <si>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</si>
  <si>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</si>
  <si>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</si>
  <si>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</si>
  <si>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</si>
  <si>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</si>
  <si>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</si>
  <si>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</si>
  <si>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</si>
  <si>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</si>
  <si>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</si>
  <si>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</si>
  <si>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</si>
  <si>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</si>
  <si>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</si>
  <si>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</si>
  <si>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</si>
  <si>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</si>
  <si>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</si>
  <si>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</si>
  <si>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</si>
  <si>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</si>
  <si>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</si>
  <si>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</si>
  <si>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</si>
  <si>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</si>
  <si>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</si>
  <si>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</si>
  <si>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</si>
  <si>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</si>
  <si>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</si>
  <si>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</si>
  <si>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</si>
  <si>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</si>
  <si>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</si>
  <si>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</si>
  <si>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</si>
  <si>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</si>
  <si>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</si>
  <si>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</si>
  <si>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</si>
  <si>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</si>
  <si>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</si>
  <si>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</si>
  <si>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</si>
  <si>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</si>
  <si>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</si>
  <si>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</si>
  <si>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</si>
  <si>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</si>
  <si>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</si>
  <si>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</si>
  <si>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</si>
  <si>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</si>
  <si>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</si>
  <si>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</si>
  <si>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</si>
  <si>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</si>
  <si>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</si>
  <si>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</si>
  <si>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</si>
  <si>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</si>
  <si>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</si>
  <si>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</si>
  <si>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</si>
  <si>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</si>
  <si>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</si>
  <si>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</si>
  <si>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</si>
  <si>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</si>
  <si>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</si>
  <si>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</si>
  <si>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</si>
  <si>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</si>
  <si>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</si>
  <si>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</si>
  <si>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</si>
  <si>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</si>
  <si>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</si>
  <si>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</si>
  <si>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</si>
  <si>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</si>
  <si>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</si>
  <si>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</si>
  <si>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</si>
  <si>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</si>
  <si>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</si>
  <si>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</si>
  <si>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</si>
  <si>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</si>
  <si>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</si>
  <si>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</si>
  <si>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</si>
  <si>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</si>
  <si>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</si>
  <si>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</si>
  <si>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</si>
  <si>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</si>
  <si>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</si>
  <si>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</si>
  <si>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</si>
  <si>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</si>
  <si>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</si>
  <si>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</si>
  <si>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</si>
  <si>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</si>
  <si>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</si>
  <si>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</si>
  <si>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</si>
  <si>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</si>
  <si>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</si>
  <si>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</si>
  <si>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</si>
  <si>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</si>
  <si>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</si>
  <si>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</si>
  <si>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</si>
  <si>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</si>
  <si>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</si>
  <si>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</si>
  <si>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</si>
  <si>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</si>
  <si>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</si>
  <si>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</si>
  <si>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</si>
  <si>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</si>
  <si>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</si>
  <si>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</si>
  <si>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</si>
  <si>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</si>
  <si>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</si>
  <si>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</si>
  <si>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</si>
  <si>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</si>
  <si>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</si>
  <si>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</si>
  <si>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</si>
  <si>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</si>
  <si>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</si>
  <si>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</si>
  <si>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</si>
  <si>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</si>
  <si>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</si>
  <si>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</si>
  <si>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</si>
  <si>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</si>
  <si>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</si>
  <si>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</si>
  <si>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</si>
  <si>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</si>
  <si>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</si>
  <si>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</si>
  <si>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</si>
  <si>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</si>
  <si>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</si>
  <si>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</si>
  <si>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</si>
  <si>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</si>
  <si>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</si>
  <si>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</si>
  <si>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</si>
  <si>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</si>
  <si>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</si>
  <si>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</si>
  <si>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</si>
  <si>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</si>
  <si>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</si>
  <si>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</si>
  <si>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</si>
  <si>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</si>
  <si>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</si>
  <si>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</si>
  <si>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</si>
  <si>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</si>
  <si>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</si>
  <si>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</si>
  <si>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</si>
  <si>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</si>
  <si>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</si>
  <si>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</si>
  <si>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</si>
  <si>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</si>
  <si>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</si>
  <si>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</si>
  <si>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</si>
  <si>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</si>
  <si>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</si>
  <si>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</si>
  <si>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</si>
  <si>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</si>
  <si>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</si>
  <si>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</si>
  <si>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</si>
  <si>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</si>
  <si>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</si>
  <si>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</si>
  <si>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</si>
  <si>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</si>
  <si>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</si>
  <si>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</si>
  <si>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</si>
  <si>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</si>
  <si>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</si>
  <si>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</si>
  <si>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</si>
  <si>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</si>
  <si>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</si>
  <si>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</si>
  <si>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</si>
  <si>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</si>
  <si>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</si>
  <si>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</si>
  <si>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</si>
  <si>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</si>
  <si>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</si>
  <si>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</si>
  <si>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</si>
  <si>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</si>
  <si>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</si>
  <si>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</si>
  <si>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</si>
  <si>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</si>
  <si>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</si>
  <si>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</si>
  <si>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</si>
  <si>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</si>
  <si>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</si>
  <si>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</si>
  <si>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</si>
  <si>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</si>
  <si>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</si>
  <si>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</si>
  <si>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</si>
  <si>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</si>
  <si>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</si>
  <si>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</si>
  <si>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</si>
  <si>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</si>
  <si>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</si>
  <si>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</si>
  <si>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</si>
  <si>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</si>
  <si>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</si>
  <si>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</si>
  <si>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</si>
  <si>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</si>
  <si>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</si>
  <si>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</si>
  <si>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</si>
  <si>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</si>
  <si>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</si>
  <si>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</si>
  <si>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</si>
  <si>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</si>
  <si>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</si>
  <si>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</si>
  <si>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</si>
  <si>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</si>
  <si>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</si>
  <si>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</si>
  <si>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</si>
  <si>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</si>
  <si>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</si>
  <si>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</si>
  <si>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</si>
  <si>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</si>
  <si>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</si>
  <si>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</si>
  <si>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</si>
  <si>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</si>
  <si>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</si>
  <si>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</si>
  <si>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</si>
  <si>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</si>
  <si>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</si>
  <si>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</si>
  <si>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</si>
  <si>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</si>
  <si>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</si>
  <si>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</si>
  <si>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</si>
  <si>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</si>
  <si>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</si>
  <si>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</si>
  <si>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</si>
  <si>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</si>
  <si>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</si>
  <si>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</si>
  <si>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</si>
  <si>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</si>
  <si>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</si>
  <si>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</si>
  <si>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</si>
  <si>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</si>
  <si>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</si>
  <si>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</si>
  <si>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</si>
  <si>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</si>
  <si>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</si>
  <si>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</si>
  <si>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</si>
  <si>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</si>
  <si>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</si>
  <si>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</si>
  <si>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</si>
  <si>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</si>
  <si>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</si>
  <si>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</si>
  <si>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</si>
  <si>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</si>
  <si>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</si>
  <si>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</si>
  <si>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</si>
  <si>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</si>
  <si>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</si>
  <si>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</si>
  <si>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</si>
  <si>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</si>
  <si>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</si>
  <si>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</si>
  <si>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</si>
  <si>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</si>
  <si>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</si>
  <si>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</si>
  <si>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</si>
  <si>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</si>
  <si>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</si>
  <si>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</si>
  <si>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</si>
  <si>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</si>
  <si>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</si>
  <si>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</si>
  <si>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</si>
  <si>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</si>
  <si>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</si>
  <si>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</si>
  <si>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</si>
  <si>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</si>
  <si>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</si>
  <si>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</si>
  <si>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</si>
  <si>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</si>
  <si>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</si>
  <si>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</si>
  <si>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</si>
  <si>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</si>
  <si>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</si>
  <si>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</si>
  <si>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</si>
  <si>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</si>
  <si>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</si>
  <si>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</si>
  <si>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</si>
  <si>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</si>
  <si>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</si>
  <si>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</si>
  <si>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</si>
  <si>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</si>
  <si>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</si>
  <si>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</si>
  <si>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</si>
  <si>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</si>
  <si>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</si>
  <si>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</si>
  <si>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</si>
  <si>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</si>
  <si>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</si>
  <si>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</si>
  <si>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</si>
  <si>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</si>
  <si>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</si>
  <si>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</si>
  <si>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</si>
  <si>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</si>
  <si>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</si>
  <si>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</si>
  <si>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</si>
  <si>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</si>
  <si>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</si>
  <si>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</si>
  <si>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</si>
  <si>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</si>
  <si>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</si>
  <si>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</si>
  <si>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</si>
  <si>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</si>
  <si>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</si>
  <si>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</si>
  <si>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</si>
  <si>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</si>
  <si>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</si>
  <si>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</si>
  <si>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</si>
  <si>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</si>
  <si>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</si>
  <si>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</si>
  <si>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</si>
  <si>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</si>
  <si>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</si>
  <si>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</si>
  <si>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</si>
  <si>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</si>
  <si>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</si>
  <si>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</si>
  <si>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</si>
  <si>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</si>
  <si>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</si>
  <si>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</si>
  <si>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</si>
  <si>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</si>
  <si>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</si>
  <si>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</si>
  <si>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</si>
  <si>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</si>
  <si>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</si>
  <si>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</si>
  <si>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</si>
  <si>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</si>
  <si>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</si>
  <si>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</si>
  <si>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</si>
  <si>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</si>
  <si>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</si>
  <si>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</si>
  <si>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</si>
  <si>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</si>
  <si>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</si>
  <si>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</si>
  <si>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</si>
  <si>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</si>
  <si>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</si>
  <si>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</si>
  <si>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</si>
  <si>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</si>
  <si>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</si>
  <si>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</si>
  <si>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</si>
  <si>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</si>
  <si>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</si>
  <si>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</si>
  <si>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</si>
  <si>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</si>
  <si>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</si>
  <si>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</si>
  <si>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</si>
  <si>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</si>
  <si>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</si>
  <si>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</si>
  <si>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</si>
  <si>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</si>
  <si>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</si>
  <si>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</si>
  <si>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</si>
  <si>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</si>
  <si>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</si>
  <si>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</si>
  <si>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</si>
  <si>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</si>
  <si>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</si>
  <si>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</si>
  <si>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</si>
  <si>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</si>
  <si>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</si>
  <si>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</si>
  <si>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</si>
  <si>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</si>
  <si>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</si>
  <si>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</si>
  <si>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</si>
  <si>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</si>
  <si>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</si>
  <si>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</si>
  <si>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</si>
  <si>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</si>
  <si>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</si>
  <si>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</si>
  <si>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</si>
  <si>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</si>
  <si>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</si>
  <si>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</si>
  <si>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</si>
  <si>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</si>
  <si>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</si>
  <si>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</si>
  <si>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</si>
  <si>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</si>
  <si>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</si>
  <si>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</si>
  <si>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</si>
  <si>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</si>
  <si>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</si>
  <si>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</si>
  <si>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</si>
  <si>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</si>
  <si>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</si>
  <si>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</si>
  <si>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</si>
  <si>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</si>
  <si>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</si>
  <si>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</si>
  <si>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</si>
  <si>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</si>
  <si>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</si>
  <si>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</si>
  <si>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</si>
  <si>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</si>
  <si>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</si>
  <si>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</si>
  <si>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</si>
  <si>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</si>
  <si>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</si>
  <si>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</si>
  <si>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</si>
  <si>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</si>
  <si>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</si>
  <si>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</si>
  <si>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</si>
  <si>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</si>
  <si>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</si>
  <si>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</si>
  <si>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</si>
  <si>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</si>
  <si>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</si>
  <si>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</si>
  <si>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</si>
  <si>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</si>
  <si>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</si>
  <si>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</si>
  <si>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</si>
  <si>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</si>
  <si>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</si>
  <si>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</si>
  <si>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</si>
  <si>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</si>
  <si>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</si>
  <si>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</si>
  <si>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</si>
  <si>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</si>
  <si>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</si>
  <si>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</si>
  <si>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</si>
  <si>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</si>
  <si>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</si>
  <si>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</si>
  <si>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</si>
  <si>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</si>
  <si>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</si>
  <si>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</si>
  <si>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</si>
  <si>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</si>
  <si>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</si>
  <si>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</si>
  <si>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</si>
  <si>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</si>
  <si>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</si>
  <si>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</si>
  <si>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</si>
  <si>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</si>
  <si>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</si>
  <si>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</si>
  <si>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</si>
  <si>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</si>
  <si>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</si>
  <si>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</si>
  <si>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</si>
  <si>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</si>
  <si>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</si>
  <si>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</si>
  <si>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</si>
  <si>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</si>
  <si>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</si>
  <si>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</si>
  <si>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</si>
  <si>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</si>
  <si>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</si>
  <si>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</si>
  <si>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</si>
  <si>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</si>
  <si>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</si>
  <si>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</si>
  <si>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</si>
  <si>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</si>
  <si>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</si>
  <si>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</si>
  <si>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</si>
  <si>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</si>
  <si>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</si>
  <si>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</si>
  <si>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</si>
  <si>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</si>
  <si>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</si>
  <si>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</si>
  <si>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</si>
  <si>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</si>
  <si>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</si>
  <si>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</si>
  <si>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</si>
  <si>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</si>
  <si>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</si>
  <si>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</si>
  <si>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</si>
  <si>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</si>
  <si>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</si>
  <si>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</si>
  <si>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</si>
  <si>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</si>
  <si>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</si>
  <si>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</si>
  <si>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</si>
  <si>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</si>
  <si>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</si>
  <si>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</si>
  <si>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</si>
  <si>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</si>
  <si>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</si>
  <si>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</si>
  <si>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</si>
  <si>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</si>
  <si>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</si>
  <si>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</si>
  <si>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</si>
  <si>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</si>
  <si>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</si>
  <si>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</si>
  <si>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</si>
  <si>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</si>
  <si>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</si>
  <si>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</si>
  <si>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</si>
  <si>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</si>
  <si>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</si>
  <si>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</si>
  <si>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</si>
  <si>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</si>
  <si>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</si>
  <si>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</si>
  <si>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</si>
  <si>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</si>
  <si>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</si>
  <si>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</si>
  <si>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</si>
  <si>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</si>
  <si>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</si>
  <si>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</si>
  <si>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</si>
  <si>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</si>
  <si>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</si>
  <si>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</si>
  <si>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</si>
  <si>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</si>
  <si>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</si>
  <si>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</si>
  <si>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</si>
  <si>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</si>
  <si>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</si>
  <si>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</si>
  <si>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</si>
  <si>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</si>
  <si>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</si>
  <si>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</si>
  <si>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</si>
  <si>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</si>
  <si>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</si>
  <si>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</si>
  <si>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</si>
  <si>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</si>
  <si>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</si>
  <si>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</si>
  <si>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</si>
  <si>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</si>
  <si>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</si>
  <si>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</si>
  <si>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</si>
  <si>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</si>
  <si>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</si>
  <si>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</si>
  <si>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</si>
  <si>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</si>
  <si>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</si>
  <si>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</si>
  <si>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</si>
  <si>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</si>
  <si>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</si>
  <si>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</si>
  <si>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</si>
  <si>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</si>
  <si>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</si>
  <si>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</si>
  <si>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</si>
  <si>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</si>
  <si>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</si>
  <si>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</si>
  <si>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</si>
  <si>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</si>
  <si>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</si>
  <si>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</si>
  <si>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</si>
  <si>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</si>
  <si>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</si>
  <si>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</si>
  <si>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</si>
  <si>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</si>
  <si>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</si>
  <si>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</si>
  <si>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</si>
  <si>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</si>
  <si>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</si>
  <si>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</si>
  <si>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</si>
  <si>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</si>
  <si>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</si>
  <si>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</si>
  <si>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</si>
  <si>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</si>
  <si>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</si>
  <si>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</si>
  <si>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</si>
  <si>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</si>
  <si>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</si>
  <si>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</si>
  <si>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</si>
  <si>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</si>
  <si>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</si>
  <si>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</si>
  <si>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</si>
  <si>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</si>
  <si>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</si>
  <si>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</si>
  <si>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</si>
  <si>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</si>
  <si>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</si>
  <si>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</si>
  <si>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</si>
  <si>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</si>
  <si>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</si>
  <si>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</si>
  <si>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</si>
  <si>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</si>
  <si>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</si>
  <si>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</si>
  <si>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</si>
  <si>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</si>
  <si>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</si>
  <si>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</si>
  <si>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</si>
  <si>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</si>
  <si>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</si>
  <si>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</si>
  <si>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</si>
  <si>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</si>
  <si>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</si>
  <si>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</si>
  <si>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</si>
  <si>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</si>
  <si>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</si>
  <si>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</si>
  <si>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</si>
  <si>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</si>
  <si>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</si>
  <si>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</si>
  <si>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</si>
  <si>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</si>
  <si>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</si>
  <si>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</si>
  <si>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</si>
  <si>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</si>
  <si>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</si>
  <si>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</si>
  <si>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</si>
  <si>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</si>
  <si>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</si>
  <si>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</si>
  <si>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</si>
  <si>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</si>
  <si>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</si>
  <si>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</si>
  <si>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</si>
  <si>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</si>
  <si>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</si>
  <si>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</si>
  <si>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</si>
  <si>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</si>
  <si>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</si>
  <si>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</si>
  <si>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</si>
  <si>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</si>
  <si>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</si>
  <si>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</si>
  <si>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</si>
  <si>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</si>
  <si>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</si>
  <si>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</si>
  <si>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</si>
  <si>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</si>
  <si>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</si>
  <si>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</si>
  <si>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</si>
  <si>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</si>
  <si>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</si>
  <si>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</si>
  <si>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</si>
  <si>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</si>
  <si>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</si>
  <si>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</si>
  <si>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</si>
  <si>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</si>
  <si>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</si>
  <si>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</si>
  <si>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</si>
  <si>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</si>
  <si>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</si>
  <si>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</si>
  <si>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</si>
  <si>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</si>
  <si>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</si>
  <si>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</si>
  <si>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</si>
  <si>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</si>
  <si>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</si>
  <si>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</si>
  <si>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</si>
  <si>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</si>
  <si>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</si>
  <si>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</si>
  <si>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</si>
  <si>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</si>
  <si>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</si>
  <si>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</si>
  <si>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</si>
  <si>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</si>
  <si>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</si>
  <si>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</si>
  <si>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</si>
  <si>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</si>
  <si>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</si>
  <si>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</si>
  <si>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</si>
  <si>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</si>
  <si>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</si>
  <si>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</si>
  <si>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</si>
  <si>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</si>
  <si>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</si>
  <si>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</si>
  <si>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</si>
  <si>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</si>
  <si>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</si>
  <si>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</si>
  <si>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</si>
  <si>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</si>
  <si>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</si>
  <si>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</si>
  <si>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</si>
  <si>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</si>
  <si>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</si>
  <si>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</si>
  <si>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</si>
  <si>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</si>
  <si>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</si>
  <si>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</si>
  <si>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</si>
  <si>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</si>
  <si>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</si>
  <si>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</si>
  <si>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</si>
  <si>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</si>
  <si>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</si>
  <si>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</si>
  <si>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</si>
  <si>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</si>
  <si>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</si>
  <si>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</si>
  <si>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</si>
  <si>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</si>
  <si>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</si>
  <si>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</si>
  <si>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</si>
  <si>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</si>
  <si>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</si>
  <si>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</si>
  <si>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</si>
  <si>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</si>
  <si>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</si>
  <si>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</si>
  <si>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</si>
  <si>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</si>
  <si>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</si>
  <si>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</si>
  <si>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</si>
  <si>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</si>
  <si>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</si>
  <si>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</si>
  <si>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</si>
  <si>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</si>
  <si>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</si>
  <si>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</si>
  <si>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</si>
  <si>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</si>
  <si>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</si>
  <si>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</si>
  <si>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</si>
  <si>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</si>
  <si>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</si>
  <si>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</si>
  <si>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</si>
  <si>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</si>
  <si>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</si>
  <si>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</si>
  <si>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</si>
  <si>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</si>
  <si>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</si>
  <si>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</si>
  <si>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</si>
  <si>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</si>
  <si>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</si>
  <si>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</si>
  <si>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</si>
  <si>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</si>
  <si>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</si>
  <si>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</si>
  <si>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</si>
  <si>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</si>
  <si>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</si>
  <si>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</si>
  <si>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</si>
  <si>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</si>
  <si>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</si>
  <si>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</si>
  <si>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</si>
  <si>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</si>
  <si>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</si>
  <si>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</si>
  <si>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</si>
  <si>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</si>
  <si>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</si>
  <si>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</si>
  <si>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</si>
  <si>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</si>
  <si>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</si>
  <si>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</si>
  <si>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</si>
  <si>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</si>
  <si>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</si>
  <si>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</si>
  <si>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</si>
  <si>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</si>
  <si>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</si>
  <si>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</si>
  <si>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</si>
  <si>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</si>
  <si>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</si>
  <si>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</si>
  <si>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</si>
  <si>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</si>
  <si>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</si>
  <si>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</si>
  <si>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</si>
  <si>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</si>
  <si>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</si>
  <si>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</si>
  <si>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</si>
  <si>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</si>
  <si>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</si>
  <si>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</si>
  <si>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</si>
  <si>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</si>
  <si>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</si>
  <si>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</si>
  <si>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</si>
  <si>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</si>
  <si>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</si>
  <si>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</si>
  <si>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</si>
  <si>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</si>
  <si>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</si>
  <si>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</si>
  <si>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</si>
  <si>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</si>
  <si>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</si>
  <si>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</si>
  <si>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</si>
  <si>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</si>
  <si>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</si>
  <si>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</si>
  <si>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</si>
  <si>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</si>
  <si>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</si>
  <si>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</si>
  <si>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</si>
  <si>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</si>
  <si>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</si>
  <si>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</si>
  <si>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</si>
  <si>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</si>
  <si>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</si>
  <si>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</si>
  <si>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</si>
  <si>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</si>
  <si>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</si>
  <si>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</si>
  <si>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</si>
  <si>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</si>
  <si>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</si>
  <si>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</si>
  <si>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</si>
  <si>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</si>
  <si>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</si>
  <si>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</si>
  <si>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</si>
  <si>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</si>
  <si>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</si>
  <si>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</si>
  <si>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</si>
  <si>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</si>
  <si>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</si>
  <si>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</si>
  <si>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</si>
  <si>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</si>
  <si>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</si>
  <si>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</si>
  <si>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</si>
  <si>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</si>
  <si>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</si>
  <si>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</si>
  <si>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</si>
  <si>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</si>
  <si>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</si>
  <si>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</si>
  <si>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</si>
  <si>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</si>
  <si>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</si>
  <si>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</si>
  <si>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</si>
  <si>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</si>
  <si>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</si>
  <si>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</si>
  <si>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</si>
  <si>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</si>
  <si>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</si>
  <si>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</si>
  <si>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</si>
  <si>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</si>
  <si>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</si>
  <si>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</si>
  <si>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</si>
  <si>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</si>
  <si>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</si>
  <si>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</si>
  <si>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</si>
  <si>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</si>
  <si>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</si>
  <si>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</si>
  <si>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</si>
  <si>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</si>
  <si>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</si>
  <si>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</si>
  <si>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</si>
  <si>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</si>
  <si>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</si>
  <si>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</si>
  <si>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</si>
  <si>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</si>
  <si>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</si>
  <si>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</si>
  <si>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</si>
  <si>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</si>
  <si>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</si>
  <si>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</si>
  <si>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</si>
  <si>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</si>
  <si>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</si>
  <si>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</si>
  <si>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</si>
  <si>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</si>
  <si>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</si>
  <si>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</si>
  <si>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</si>
  <si>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</si>
  <si>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</si>
  <si>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</si>
  <si>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</si>
  <si>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</si>
  <si>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</si>
  <si>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</si>
  <si>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</si>
  <si>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</si>
  <si>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</si>
  <si>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</si>
  <si>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</si>
  <si>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</si>
  <si>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</si>
  <si>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</si>
  <si>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</si>
  <si>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</si>
  <si>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</si>
  <si>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</si>
  <si>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</si>
  <si>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</si>
  <si>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</si>
  <si>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</si>
  <si>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</si>
  <si>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</si>
  <si>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</si>
  <si>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</si>
  <si>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</si>
  <si>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</si>
  <si>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</si>
  <si>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</si>
  <si>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</si>
  <si>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</si>
  <si>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</si>
  <si>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</si>
  <si>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</si>
  <si>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</si>
  <si>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</si>
  <si>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</si>
  <si>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</si>
  <si>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</si>
  <si>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</si>
  <si>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</si>
  <si>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</si>
  <si>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</si>
  <si>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</si>
  <si>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</si>
  <si>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</si>
  <si>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</si>
  <si>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</si>
  <si>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</si>
  <si>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</si>
  <si>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</si>
  <si>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</si>
  <si>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</si>
  <si>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</si>
  <si>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</si>
  <si>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</si>
  <si>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</si>
  <si>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</si>
  <si>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</si>
  <si>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</si>
  <si>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</si>
  <si>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</si>
  <si>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</si>
  <si>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</si>
  <si>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</si>
  <si>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</si>
  <si>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</si>
  <si>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</si>
  <si>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</si>
  <si>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</si>
  <si>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</si>
  <si>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</si>
  <si>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</si>
  <si>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</si>
  <si>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</si>
  <si>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</si>
  <si>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</si>
  <si>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</si>
  <si>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</si>
  <si>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</si>
  <si>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</si>
  <si>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</si>
  <si>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</si>
  <si>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</si>
  <si>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</si>
  <si>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</si>
  <si>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</si>
  <si>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</si>
  <si>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</si>
  <si>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</si>
  <si>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</si>
  <si>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</si>
  <si>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</si>
  <si>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</si>
  <si>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</si>
  <si>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</si>
  <si>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</si>
  <si>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</si>
  <si>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</si>
  <si>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</si>
  <si>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</si>
  <si>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</si>
  <si>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</si>
  <si>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</si>
  <si>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</si>
  <si>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</si>
  <si>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</si>
  <si>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</si>
  <si>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</si>
  <si>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</si>
  <si>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</si>
  <si>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</si>
  <si>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</si>
  <si>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</si>
  <si>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</si>
  <si>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</si>
  <si>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</si>
  <si>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</si>
  <si>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</si>
  <si>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</si>
  <si>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</si>
  <si>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</si>
  <si>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</si>
  <si>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</si>
  <si>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</si>
  <si>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</si>
  <si>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</si>
  <si>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</si>
  <si>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</si>
  <si>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</si>
  <si>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</si>
  <si>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</si>
  <si>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</si>
  <si>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</si>
  <si>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</si>
  <si>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</si>
  <si>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</si>
  <si>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</si>
  <si>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</si>
  <si>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</si>
  <si>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</si>
  <si>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</si>
  <si>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</si>
  <si>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</si>
  <si>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</si>
  <si>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</si>
  <si>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</si>
  <si>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</si>
  <si>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</si>
  <si>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</si>
  <si>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</si>
  <si>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</si>
  <si>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</si>
  <si>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</si>
  <si>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</si>
  <si>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</si>
  <si>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</si>
  <si>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</si>
  <si>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</si>
  <si>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</si>
  <si>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</si>
  <si>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</si>
  <si>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</si>
  <si>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</si>
  <si>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</si>
  <si>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</si>
  <si>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</si>
  <si>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</si>
  <si>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</si>
  <si>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</si>
  <si>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</si>
  <si>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</si>
  <si>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</si>
  <si>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</si>
  <si>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</si>
  <si>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</si>
  <si>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</si>
  <si>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</si>
  <si>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</si>
  <si>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</si>
  <si>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</si>
  <si>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</si>
  <si>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</si>
  <si>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</si>
  <si>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</si>
  <si>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</si>
  <si>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</si>
  <si>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</si>
  <si>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</si>
  <si>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</si>
  <si>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</si>
  <si>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</si>
  <si>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</si>
  <si>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</si>
  <si>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</si>
  <si>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</si>
  <si>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</si>
  <si>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</si>
  <si>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</si>
  <si>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</si>
  <si>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</si>
  <si>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</si>
  <si>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</si>
  <si>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</si>
  <si>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</si>
  <si>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</si>
  <si>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</si>
  <si>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</si>
  <si>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</si>
  <si>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</si>
  <si>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</si>
  <si>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</si>
  <si>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</si>
  <si>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</si>
  <si>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</si>
  <si>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</si>
  <si>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</si>
  <si>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</si>
  <si>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</si>
  <si>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</si>
  <si>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</si>
  <si>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</si>
  <si>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</si>
  <si>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</si>
  <si>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</si>
  <si>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</si>
  <si>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</si>
  <si>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</si>
  <si>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</si>
  <si>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</si>
  <si>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</si>
  <si>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</si>
  <si>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</si>
  <si>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</si>
  <si>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</si>
  <si>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</si>
  <si>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</si>
  <si>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</si>
  <si>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</si>
  <si>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</si>
  <si>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</si>
  <si>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</si>
  <si>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</si>
  <si>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</si>
  <si>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</si>
  <si>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</si>
  <si>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</si>
  <si>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</si>
  <si>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</si>
  <si>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</si>
  <si>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</si>
  <si>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</si>
  <si>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</si>
  <si>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</si>
  <si>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</si>
  <si>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</si>
  <si>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</si>
  <si>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</si>
  <si>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</si>
  <si>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</si>
  <si>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</si>
  <si>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</si>
  <si>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</si>
  <si>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</si>
  <si>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</si>
  <si>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</si>
  <si>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</si>
  <si>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</si>
  <si>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</si>
  <si>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</si>
  <si>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</si>
  <si>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</si>
  <si>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</si>
  <si>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</si>
  <si>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</si>
  <si>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</si>
  <si>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</si>
  <si>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</si>
  <si>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</si>
  <si>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</si>
  <si>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</si>
  <si>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</si>
  <si>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</si>
  <si>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</si>
  <si>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</si>
  <si>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</si>
  <si>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</si>
  <si>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</si>
  <si>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</si>
  <si>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</si>
  <si>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</si>
  <si>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</si>
  <si>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</si>
  <si>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</si>
  <si>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</si>
  <si>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</si>
  <si>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</si>
  <si>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</si>
  <si>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</si>
  <si>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</si>
  <si>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</si>
  <si>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</si>
  <si>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</si>
  <si>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</si>
  <si>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</si>
  <si>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</si>
  <si>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</si>
  <si>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</si>
  <si>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</si>
  <si>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</si>
  <si>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</si>
  <si>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</si>
  <si>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</si>
  <si>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</si>
  <si>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</si>
  <si>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</si>
  <si>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</si>
  <si>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</si>
  <si>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</si>
  <si>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</si>
  <si>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</si>
  <si>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</si>
  <si>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</si>
  <si>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</si>
  <si>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</si>
  <si>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</si>
  <si>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</si>
  <si>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</si>
  <si>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</si>
  <si>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</si>
  <si>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</si>
  <si>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</si>
  <si>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</si>
  <si>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</si>
  <si>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</si>
  <si>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</si>
  <si>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</si>
  <si>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</si>
  <si>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</si>
  <si>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</si>
  <si>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</si>
  <si>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</si>
  <si>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</si>
  <si>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</si>
  <si>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</si>
  <si>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</si>
  <si>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</si>
  <si>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</si>
  <si>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</si>
  <si>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</si>
  <si>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</si>
  <si>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</si>
  <si>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</si>
  <si>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</si>
  <si>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</si>
  <si>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</si>
  <si>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</si>
  <si>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</si>
  <si>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</si>
  <si>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</si>
  <si>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</si>
  <si>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</si>
  <si>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</si>
  <si>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</si>
  <si>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</si>
  <si>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</si>
  <si>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</si>
  <si>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</si>
  <si>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</si>
  <si>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</si>
  <si>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</si>
  <si>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</si>
  <si>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</si>
  <si>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</si>
  <si>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</si>
  <si>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</si>
  <si>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</si>
  <si>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</si>
  <si>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</si>
  <si>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</si>
  <si>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</si>
  <si>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</si>
  <si>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</si>
  <si>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</si>
  <si>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</si>
  <si>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</si>
  <si>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</si>
  <si>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</si>
  <si>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</si>
  <si>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</si>
  <si>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</si>
  <si>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</si>
  <si>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</si>
  <si>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</si>
  <si>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</si>
  <si>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</si>
  <si>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</si>
  <si>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</si>
  <si>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</si>
  <si>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</si>
  <si>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</si>
  <si>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</si>
  <si>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</si>
  <si>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</si>
  <si>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</si>
  <si>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</si>
  <si>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</si>
  <si>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</si>
  <si>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</si>
  <si>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</si>
  <si>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</si>
  <si>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</si>
  <si>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</si>
  <si>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</si>
  <si>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</si>
  <si>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</si>
  <si>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</si>
  <si>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</si>
  <si>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</si>
  <si>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</si>
  <si>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</si>
  <si>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</si>
  <si>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</si>
  <si>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</si>
  <si>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</si>
  <si>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</si>
  <si>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</si>
  <si>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</si>
  <si>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</si>
  <si>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</si>
  <si>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</si>
  <si>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</si>
  <si>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</si>
  <si>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</si>
  <si>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</si>
  <si>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</si>
  <si>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</si>
  <si>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</si>
  <si>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</si>
  <si>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</si>
  <si>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</si>
  <si>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</si>
  <si>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</si>
  <si>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</si>
  <si>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</si>
  <si>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</si>
  <si>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</si>
  <si>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</si>
  <si>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</si>
  <si>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</si>
  <si>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</si>
  <si>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</si>
  <si>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</si>
  <si>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</si>
  <si>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</si>
  <si>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</si>
  <si>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</si>
  <si>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</si>
  <si>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</si>
  <si>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</si>
  <si>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</si>
  <si>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</si>
  <si>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</si>
  <si>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</si>
  <si>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</si>
  <si>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</si>
  <si>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</si>
  <si>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</si>
  <si>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</si>
  <si>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</si>
  <si>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</si>
  <si>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</si>
  <si>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</si>
  <si>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</si>
  <si>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</si>
  <si>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</si>
  <si>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</si>
  <si>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</si>
  <si>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</si>
  <si>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</si>
  <si>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</si>
  <si>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</si>
  <si>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</si>
  <si>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</si>
  <si>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</si>
  <si>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</si>
  <si>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</si>
  <si>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</si>
  <si>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</si>
  <si>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</si>
  <si>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</si>
  <si>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</si>
  <si>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</si>
  <si>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</si>
  <si>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</si>
  <si>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</si>
  <si>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</si>
  <si>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</si>
  <si>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</si>
  <si>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</si>
  <si>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</si>
  <si>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</si>
  <si>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</si>
  <si>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</si>
  <si>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</si>
  <si>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</si>
  <si>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</si>
  <si>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</si>
  <si>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</si>
  <si>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</si>
  <si>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</si>
  <si>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</si>
  <si>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</si>
  <si>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</si>
  <si>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</si>
  <si>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</si>
  <si>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</si>
  <si>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</si>
  <si>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</si>
  <si>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</si>
  <si>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</si>
  <si>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</si>
  <si>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</si>
  <si>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</si>
  <si>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</si>
  <si>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</si>
  <si>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</si>
  <si>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</si>
  <si>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</si>
  <si>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</si>
  <si>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</si>
  <si>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</si>
  <si>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</si>
  <si>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</si>
  <si>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</si>
  <si>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</si>
  <si>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</si>
  <si>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</si>
  <si>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</si>
  <si>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</si>
  <si>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</si>
  <si>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</si>
  <si>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</si>
  <si>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</si>
  <si>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</si>
  <si>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</si>
  <si>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</si>
  <si>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</si>
  <si>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</si>
  <si>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</si>
  <si>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</si>
  <si>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</si>
  <si>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</si>
  <si>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</si>
  <si>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</si>
  <si>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</si>
  <si>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</si>
  <si>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</si>
  <si>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</si>
  <si>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</si>
  <si>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</si>
  <si>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</si>
  <si>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</si>
  <si>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</si>
  <si>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</si>
  <si>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</si>
  <si>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</si>
  <si>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</si>
  <si>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</si>
  <si>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</si>
  <si>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</si>
  <si>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</si>
  <si>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</si>
  <si>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</si>
  <si>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</si>
  <si>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</si>
  <si>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</si>
  <si>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</si>
  <si>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</si>
  <si>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</si>
  <si>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</si>
  <si>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</si>
  <si>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</si>
  <si>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</si>
  <si>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</si>
  <si>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</si>
  <si>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</si>
  <si>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</si>
  <si>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</si>
  <si>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</si>
  <si>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</si>
  <si>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</si>
  <si>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</si>
  <si>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</si>
  <si>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</si>
  <si>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</si>
  <si>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</si>
  <si>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</si>
  <si>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</si>
  <si>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</si>
  <si>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</si>
  <si>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</si>
  <si>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</si>
  <si>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</si>
  <si>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</si>
  <si>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</si>
  <si>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</si>
  <si>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</si>
  <si>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</si>
  <si>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</si>
  <si>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</si>
  <si>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</si>
  <si>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</si>
  <si>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</si>
  <si>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</si>
  <si>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</si>
  <si>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</si>
  <si>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</si>
  <si>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</si>
  <si>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</si>
  <si>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</si>
  <si>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</si>
  <si>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</si>
  <si>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</si>
  <si>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</si>
  <si>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</si>
  <si>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</si>
  <si>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</si>
  <si>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</si>
  <si>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</si>
  <si>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</si>
  <si>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</si>
  <si>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</si>
  <si>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</si>
  <si>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</si>
  <si>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</si>
  <si>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</si>
  <si>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</si>
  <si>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</si>
  <si>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</si>
  <si>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</si>
  <si>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</si>
  <si>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</si>
  <si>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</si>
  <si>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</si>
  <si>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</si>
  <si>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</si>
  <si>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</si>
  <si>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</si>
  <si>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</si>
  <si>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</si>
  <si>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</si>
  <si>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</si>
  <si>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</si>
  <si>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</si>
  <si>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</si>
  <si>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</si>
  <si>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</si>
  <si>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</si>
  <si>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</si>
  <si>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</si>
  <si>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</si>
  <si>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</si>
  <si>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</si>
  <si>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</si>
  <si>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</si>
  <si>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</si>
  <si>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</si>
  <si>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</si>
  <si>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</si>
  <si>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</si>
  <si>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</si>
  <si>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</si>
  <si>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</si>
  <si>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</si>
  <si>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</si>
  <si>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</si>
  <si>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</si>
  <si>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</si>
  <si>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</si>
  <si>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</si>
  <si>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</si>
  <si>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</si>
  <si>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</si>
  <si>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</si>
  <si>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</si>
  <si>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</si>
  <si>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</si>
  <si>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</si>
  <si>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</si>
  <si>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</si>
  <si>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</si>
  <si>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</si>
  <si>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</si>
  <si>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</si>
  <si>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</si>
  <si>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</si>
  <si>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</si>
  <si>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</si>
  <si>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</si>
  <si>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</si>
  <si>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</si>
  <si>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</si>
  <si>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</si>
  <si>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</si>
  <si>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</si>
  <si>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</si>
  <si>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</si>
  <si>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</si>
  <si>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</si>
  <si>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</si>
  <si>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</si>
  <si>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</si>
  <si>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</si>
  <si>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</si>
  <si>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</si>
  <si>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</si>
  <si>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</si>
  <si>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</si>
  <si>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</si>
  <si>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</si>
  <si>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</si>
  <si>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</si>
  <si>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</si>
  <si>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</si>
  <si>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</si>
  <si>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</si>
  <si>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</si>
  <si>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</si>
  <si>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</si>
  <si>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</si>
  <si>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</si>
  <si>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</si>
  <si>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</si>
  <si>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</si>
  <si>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</si>
  <si>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</si>
  <si>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</si>
  <si>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</si>
  <si>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</si>
  <si>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</si>
  <si>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</si>
  <si>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</si>
  <si>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</si>
  <si>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</si>
  <si>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</si>
  <si>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</si>
  <si>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</si>
  <si>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</si>
  <si>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</si>
  <si>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</si>
  <si>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</si>
  <si>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</si>
  <si>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</si>
  <si>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</si>
  <si>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</si>
  <si>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</si>
  <si>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</si>
  <si>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</si>
  <si>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</si>
  <si>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</si>
  <si>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</si>
  <si>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</si>
  <si>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</si>
  <si>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</si>
  <si>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</si>
  <si>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</si>
  <si>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</si>
  <si>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</si>
  <si>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</si>
  <si>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</si>
  <si>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</si>
  <si>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</si>
  <si>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</si>
  <si>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</si>
  <si>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</si>
  <si>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</si>
  <si>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</si>
  <si>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</si>
  <si>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</si>
  <si>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</si>
  <si>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</si>
  <si>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</si>
  <si>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</si>
  <si>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</si>
  <si>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</si>
  <si>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</si>
  <si>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</si>
  <si>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</si>
  <si>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</si>
  <si>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</si>
  <si>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</si>
  <si>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</si>
  <si>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</si>
  <si>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</si>
  <si>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</si>
  <si>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</si>
  <si>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</si>
  <si>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</si>
  <si>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</si>
  <si>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</si>
  <si>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</si>
  <si>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</si>
  <si>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</si>
  <si>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</si>
  <si>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</si>
  <si>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</si>
  <si>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</si>
  <si>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</si>
  <si>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</si>
  <si>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</si>
  <si>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</si>
  <si>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</si>
  <si>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</si>
  <si>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</si>
  <si>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</si>
  <si>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</si>
  <si>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</si>
  <si>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</si>
  <si>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</si>
  <si>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</si>
  <si>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</si>
  <si>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</si>
  <si>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</si>
  <si>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</si>
  <si>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</si>
  <si>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</si>
  <si>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</si>
  <si>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</si>
  <si>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</si>
  <si>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</si>
  <si>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</si>
  <si>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</si>
  <si>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</si>
  <si>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</si>
  <si>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</si>
  <si>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</si>
  <si>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</si>
  <si>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</si>
  <si>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</si>
  <si>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</si>
  <si>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</si>
  <si>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</si>
  <si>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</si>
  <si>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</si>
  <si>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</si>
  <si>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</si>
  <si>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</si>
  <si>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</si>
  <si>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</si>
  <si>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</si>
  <si>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</si>
  <si>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</si>
  <si>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</si>
  <si>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</si>
  <si>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</si>
  <si>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</si>
  <si>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</si>
  <si>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</si>
  <si>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</si>
  <si>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</si>
  <si>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</si>
  <si>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</si>
  <si>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</si>
  <si>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</si>
  <si>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</si>
  <si>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</si>
  <si>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</si>
  <si>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</si>
  <si>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</si>
  <si>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</si>
  <si>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</si>
  <si>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</si>
  <si>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</si>
  <si>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</si>
  <si>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</si>
  <si>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</si>
  <si>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</si>
  <si>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</si>
  <si>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</si>
  <si>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</si>
  <si>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</si>
  <si>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</si>
  <si>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</si>
  <si>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</si>
  <si>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</si>
  <si>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</si>
  <si>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</si>
  <si>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</si>
  <si>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</si>
  <si>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</si>
  <si>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</si>
  <si>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</si>
  <si>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</si>
  <si>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</si>
  <si>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</si>
  <si>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</si>
  <si>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</si>
  <si>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</si>
  <si>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</si>
  <si>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</si>
  <si>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</si>
  <si>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</si>
  <si>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</si>
  <si>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</si>
  <si>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</si>
  <si>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</si>
  <si>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</si>
  <si>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</si>
  <si>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</si>
  <si>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</si>
  <si>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</si>
  <si>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</si>
  <si>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</si>
  <si>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</si>
  <si>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</si>
  <si>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</si>
  <si>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</si>
  <si>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</si>
  <si>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</si>
  <si>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</si>
  <si>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</si>
  <si>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</si>
  <si>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</si>
  <si>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</si>
  <si>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</si>
  <si>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</si>
  <si>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</si>
  <si>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</si>
  <si>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</si>
  <si>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</si>
  <si>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</si>
  <si>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</si>
  <si>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</si>
  <si>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</si>
  <si>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</si>
  <si>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</si>
  <si>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</si>
  <si>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</si>
  <si>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</si>
  <si>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</si>
  <si>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</si>
  <si>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</si>
  <si>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</si>
  <si>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</si>
  <si>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</si>
  <si>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</si>
  <si>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</si>
  <si>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</si>
  <si>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</si>
  <si>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</si>
  <si>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</si>
  <si>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</si>
  <si>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</si>
  <si>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</si>
  <si>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</si>
  <si>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</si>
  <si>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</si>
  <si>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</si>
  <si>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</si>
  <si>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</si>
  <si>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</si>
  <si>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</si>
  <si>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</si>
  <si>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</si>
  <si>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</si>
  <si>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</si>
  <si>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</si>
  <si>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</si>
  <si>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</si>
  <si>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</si>
  <si>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</si>
  <si>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</si>
  <si>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</si>
  <si>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</si>
  <si>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</si>
  <si>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</si>
  <si>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</si>
  <si>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</si>
  <si>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</si>
  <si>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</si>
  <si>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</si>
  <si>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</si>
  <si>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</si>
  <si>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</si>
  <si>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</si>
  <si>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</si>
  <si>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</si>
  <si>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</si>
  <si>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</si>
  <si>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</si>
  <si>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</si>
  <si>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</si>
  <si>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</si>
  <si>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</si>
  <si>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</si>
  <si>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</si>
  <si>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</si>
  <si>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</si>
  <si>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</si>
  <si>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</si>
  <si>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</si>
  <si>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</si>
  <si>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</si>
  <si>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</si>
  <si>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</si>
  <si>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</si>
  <si>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</si>
  <si>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</si>
  <si>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</si>
  <si>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</si>
  <si>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</si>
  <si>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</si>
  <si>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</si>
  <si>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</si>
  <si>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</si>
  <si>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</si>
  <si>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</si>
  <si>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</si>
  <si>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</si>
  <si>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</si>
  <si>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</si>
  <si>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</si>
  <si>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</si>
  <si>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</si>
  <si>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</si>
  <si>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</si>
  <si>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</si>
  <si>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</si>
  <si>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</si>
  <si>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</si>
  <si>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</si>
  <si>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</si>
  <si>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</si>
  <si>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</si>
  <si>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</si>
  <si>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</si>
  <si>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</si>
  <si>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</si>
  <si>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</si>
  <si>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</si>
  <si>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</si>
  <si>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</si>
  <si>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</si>
  <si>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</si>
  <si>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</si>
  <si>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</si>
  <si>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</si>
  <si>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</si>
  <si>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</si>
  <si>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</si>
  <si>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</si>
  <si>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</si>
  <si>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</si>
  <si>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</si>
  <si>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</si>
  <si>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</si>
  <si>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</si>
  <si>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</si>
  <si>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</si>
  <si>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</si>
  <si>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</si>
  <si>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</si>
  <si>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</si>
  <si>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</si>
  <si>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</si>
  <si>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</si>
  <si>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</si>
  <si>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</si>
  <si>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</si>
  <si>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</si>
  <si>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</si>
  <si>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</si>
  <si>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</si>
  <si>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</si>
  <si>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</si>
  <si>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</si>
  <si>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</si>
  <si>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</si>
  <si>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</si>
  <si>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</si>
  <si>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</si>
  <si>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</si>
  <si>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</si>
  <si>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</si>
  <si>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</si>
  <si>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</si>
  <si>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</si>
  <si>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</si>
  <si>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</si>
  <si>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</si>
  <si>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</si>
  <si>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</si>
  <si>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</si>
  <si>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</si>
  <si>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</si>
  <si>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</si>
  <si>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</si>
  <si>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</si>
  <si>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</si>
  <si>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</si>
  <si>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</si>
  <si>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</si>
  <si>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</si>
  <si>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</si>
  <si>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</si>
  <si>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</si>
  <si>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</si>
  <si>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</si>
  <si>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</si>
  <si>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</si>
  <si>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</si>
  <si>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</si>
  <si>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</si>
  <si>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</si>
  <si>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</si>
  <si>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</si>
  <si>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</si>
  <si>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</si>
  <si>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</si>
  <si>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</si>
  <si>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</si>
  <si>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</si>
  <si>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</si>
  <si>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</si>
  <si>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</si>
  <si>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</si>
  <si>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</si>
  <si>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</si>
  <si>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</si>
  <si>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</si>
  <si>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</si>
  <si>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</si>
  <si>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</si>
  <si>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</si>
  <si>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</si>
  <si>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</si>
  <si>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</si>
  <si>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</si>
  <si>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</si>
  <si>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</si>
  <si>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</si>
  <si>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</si>
  <si>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</si>
  <si>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</si>
  <si>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</si>
  <si>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</si>
  <si>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</si>
  <si>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</si>
  <si>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</si>
  <si>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</si>
  <si>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</si>
  <si>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</si>
  <si>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</si>
  <si>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</si>
  <si>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</si>
  <si>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</si>
  <si>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</si>
  <si>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</si>
  <si>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</si>
  <si>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</si>
  <si>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</si>
  <si>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</si>
  <si>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</si>
  <si>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</si>
  <si>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</si>
  <si>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</si>
  <si>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</si>
  <si>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</si>
  <si>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</si>
  <si>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</si>
  <si>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</si>
  <si>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</si>
  <si>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</si>
  <si>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</si>
  <si>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</si>
  <si>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</si>
  <si>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</si>
  <si>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</si>
  <si>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</si>
  <si>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</si>
  <si>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</si>
  <si>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</si>
  <si>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</si>
  <si>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</si>
  <si>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</si>
  <si>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</si>
  <si>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</si>
  <si>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</si>
  <si>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</si>
  <si>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</si>
  <si>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</si>
  <si>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</si>
  <si>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</si>
  <si>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</si>
  <si>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</si>
  <si>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</si>
  <si>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</si>
  <si>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</si>
  <si>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</si>
  <si>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</si>
  <si>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</si>
  <si>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</si>
  <si>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</si>
  <si>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</si>
  <si>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</si>
  <si>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</si>
  <si>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</si>
  <si>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</si>
  <si>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</si>
  <si>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</si>
  <si>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</si>
  <si>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</si>
  <si>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</si>
  <si>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</si>
  <si>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</si>
  <si>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</si>
  <si>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</si>
  <si>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</si>
  <si>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</si>
  <si>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</si>
  <si>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</si>
  <si>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</si>
  <si>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</si>
  <si>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</si>
  <si>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</si>
  <si>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</si>
  <si>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</si>
  <si>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</si>
  <si>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</si>
  <si>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</si>
  <si>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</si>
  <si>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</si>
  <si>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</si>
  <si>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</si>
  <si>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</si>
  <si>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</si>
  <si>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</si>
  <si>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</si>
  <si>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</si>
  <si>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</si>
  <si>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</si>
  <si>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</si>
  <si>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</si>
  <si>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</si>
  <si>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</si>
  <si>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</si>
  <si>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</si>
  <si>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</si>
  <si>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</si>
  <si>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</si>
  <si>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</si>
  <si>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</si>
  <si>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</si>
  <si>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</si>
  <si>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</si>
  <si>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</si>
  <si>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</si>
  <si>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</si>
  <si>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</si>
  <si>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</si>
  <si>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</si>
  <si>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</si>
  <si>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</si>
  <si>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</si>
  <si>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</si>
  <si>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</si>
  <si>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</si>
  <si>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</si>
  <si>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</si>
  <si>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</si>
  <si>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</si>
  <si>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</si>
  <si>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</si>
  <si>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</si>
  <si>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</si>
  <si>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</si>
  <si>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</si>
  <si>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</si>
  <si>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</si>
  <si>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</si>
  <si>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</si>
  <si>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</si>
  <si>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</si>
  <si>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</si>
  <si>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</si>
  <si>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</si>
  <si>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</si>
  <si>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</si>
  <si>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</si>
  <si>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</si>
  <si>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</si>
  <si>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</si>
  <si>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</si>
  <si>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</si>
  <si>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</si>
  <si>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</si>
  <si>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</si>
  <si>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</si>
  <si>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</si>
  <si>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</si>
  <si>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</si>
  <si>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</si>
  <si>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</si>
  <si>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</si>
  <si>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</si>
  <si>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</si>
  <si>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</si>
  <si>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</si>
  <si>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</si>
  <si>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</si>
  <si>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</si>
  <si>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</si>
  <si>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</si>
  <si>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</si>
  <si>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</si>
  <si>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</si>
  <si>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</si>
  <si>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</si>
  <si>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</si>
  <si>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</si>
  <si>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</si>
  <si>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</si>
  <si>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</si>
  <si>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</si>
  <si>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</si>
  <si>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</si>
  <si>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</si>
  <si>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</si>
  <si>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</si>
  <si>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</si>
  <si>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</si>
  <si>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</si>
  <si>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</si>
  <si>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</si>
  <si>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</si>
  <si>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</si>
  <si>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</si>
  <si>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</si>
  <si>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</si>
  <si>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</si>
  <si>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</si>
  <si>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</si>
  <si>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</si>
  <si>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</si>
  <si>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</si>
  <si>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</si>
  <si>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</si>
  <si>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</si>
  <si>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</si>
  <si>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</si>
  <si>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</si>
  <si>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</si>
  <si>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</si>
  <si>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</si>
  <si>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</si>
  <si>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</si>
  <si>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</si>
  <si>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</si>
  <si>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</si>
  <si>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</si>
  <si>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</si>
  <si>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</si>
  <si>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</si>
  <si>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</si>
  <si>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</si>
  <si>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</si>
  <si>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</si>
  <si>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</si>
  <si>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</si>
  <si>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</si>
  <si>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</si>
  <si>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</si>
  <si>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</si>
  <si>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</si>
  <si>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</si>
  <si>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</si>
  <si>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</si>
  <si>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</si>
  <si>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</si>
  <si>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</si>
  <si>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</si>
  <si>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</si>
  <si>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</si>
  <si>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</si>
  <si>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</si>
  <si>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</si>
  <si>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</si>
  <si>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</si>
  <si>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</si>
  <si>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</si>
  <si>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</si>
  <si>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</si>
  <si>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</si>
  <si>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</si>
  <si>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</si>
  <si>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</si>
  <si>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</si>
  <si>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</si>
  <si>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</si>
  <si>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</si>
  <si>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</si>
  <si>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</si>
  <si>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</si>
  <si>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</si>
  <si>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</si>
  <si>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</si>
  <si>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</si>
  <si>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</si>
  <si>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</si>
  <si>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</si>
  <si>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</si>
  <si>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</si>
  <si>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</si>
  <si>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</si>
  <si>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</si>
  <si>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</si>
  <si>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</si>
  <si>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</si>
  <si>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</si>
  <si>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</si>
  <si>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</si>
  <si>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</si>
  <si>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</si>
  <si>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</si>
  <si>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</si>
  <si>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</si>
  <si>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</si>
  <si>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</si>
  <si>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</si>
  <si>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</si>
  <si>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</si>
  <si>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</si>
  <si>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</si>
  <si>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</si>
  <si>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</si>
  <si>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</si>
  <si>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</si>
  <si>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</si>
  <si>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</si>
  <si>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</si>
  <si>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</si>
  <si>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</si>
  <si>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</si>
  <si>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</si>
  <si>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</si>
  <si>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</si>
  <si>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</si>
  <si>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</si>
  <si>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</si>
  <si>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</si>
  <si>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</si>
  <si>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</si>
  <si>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</si>
  <si>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</si>
  <si>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</si>
  <si>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</si>
  <si>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</si>
  <si>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</si>
  <si>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</si>
  <si>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</si>
  <si>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</si>
  <si>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</si>
  <si>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</si>
  <si>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</si>
  <si>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</si>
  <si>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</si>
  <si>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</si>
  <si>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</si>
  <si>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</si>
  <si>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</si>
  <si>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</si>
  <si>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</si>
  <si>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</si>
  <si>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</si>
  <si>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</si>
  <si>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</si>
  <si>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</si>
  <si>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</si>
  <si>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</si>
  <si>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</si>
  <si>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</si>
  <si>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</si>
  <si>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</si>
  <si>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</si>
  <si>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</si>
  <si>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</si>
  <si>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</si>
  <si>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</si>
  <si>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</si>
  <si>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</si>
  <si>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</si>
  <si>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</si>
  <si>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</si>
  <si>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</si>
  <si>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</si>
  <si>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</si>
  <si>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</si>
  <si>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</si>
  <si>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</si>
  <si>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</si>
  <si>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</si>
  <si>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</si>
  <si>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</si>
  <si>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</si>
  <si>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</si>
  <si>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</si>
  <si>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</si>
  <si>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</si>
  <si>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</si>
  <si>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</si>
  <si>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</si>
  <si>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</si>
  <si>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</si>
  <si>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</si>
  <si>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</si>
  <si>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</si>
  <si>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</si>
  <si>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</si>
  <si>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</si>
  <si>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</si>
  <si>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</si>
  <si>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</si>
  <si>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</si>
  <si>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</si>
  <si>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</si>
  <si>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</si>
  <si>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</si>
  <si>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</si>
  <si>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</si>
  <si>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</si>
  <si>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</si>
  <si>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</si>
  <si>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</si>
  <si>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</si>
  <si>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</si>
  <si>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</si>
  <si>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</si>
  <si>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</si>
  <si>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</si>
  <si>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</si>
  <si>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</si>
  <si>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</si>
  <si>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</si>
  <si>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</si>
  <si>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</si>
  <si>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</si>
  <si>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</si>
  <si>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</si>
  <si>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</si>
  <si>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</si>
  <si>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</si>
  <si>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</si>
  <si>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</si>
  <si>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</si>
  <si>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</si>
  <si>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</si>
  <si>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</si>
  <si>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</si>
  <si>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</si>
  <si>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</si>
  <si>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</si>
  <si>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</si>
  <si>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</si>
  <si>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</si>
  <si>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</si>
  <si>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</si>
  <si>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</si>
  <si>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</si>
  <si>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</si>
  <si>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</si>
  <si>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</si>
  <si>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</si>
  <si>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</si>
  <si>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</si>
  <si>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</si>
  <si>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</si>
  <si>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</si>
  <si>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</si>
  <si>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</si>
  <si>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</si>
  <si>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</si>
  <si>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</si>
  <si>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</si>
  <si>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</si>
  <si>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</si>
  <si>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</si>
  <si>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</si>
  <si>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</si>
  <si>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</si>
  <si>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</si>
  <si>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</si>
  <si>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</si>
  <si>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</si>
  <si>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</si>
  <si>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</si>
  <si>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</si>
  <si>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</si>
  <si>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</si>
  <si>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</si>
  <si>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</si>
  <si>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</si>
  <si>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</si>
  <si>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</si>
  <si>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</si>
  <si>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</si>
  <si>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</si>
  <si>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</si>
  <si>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</si>
  <si>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</si>
  <si>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</si>
  <si>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</si>
  <si>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</si>
  <si>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</si>
  <si>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</si>
  <si>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</si>
  <si>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</si>
  <si>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</si>
  <si>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</si>
  <si>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</si>
  <si>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</si>
  <si>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</si>
  <si>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</si>
  <si>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</si>
  <si>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</si>
  <si>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</si>
  <si>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</si>
  <si>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</si>
  <si>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</si>
  <si>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</si>
  <si>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</si>
  <si>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</si>
  <si>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</si>
  <si>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</si>
  <si>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</si>
  <si>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</si>
  <si>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</si>
  <si>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</si>
  <si>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</si>
  <si>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</si>
  <si>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</si>
  <si>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</si>
  <si>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</si>
  <si>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</si>
  <si>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</si>
  <si>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</si>
  <si>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</si>
  <si>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</si>
  <si>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</si>
  <si>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</si>
  <si>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</si>
  <si>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</si>
  <si>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</si>
  <si>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</si>
  <si>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</si>
  <si>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</si>
  <si>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</si>
  <si>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</si>
  <si>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</si>
  <si>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</si>
  <si>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</si>
  <si>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</si>
  <si>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</si>
  <si>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</si>
  <si>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</si>
  <si>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</si>
  <si>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</si>
  <si>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</si>
  <si>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</si>
  <si>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</si>
  <si>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</si>
  <si>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</si>
  <si>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</si>
  <si>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</si>
  <si>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</si>
  <si>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</si>
  <si>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</si>
  <si>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</si>
  <si>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</si>
  <si>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</si>
  <si>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</si>
  <si>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</si>
  <si>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</si>
  <si>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</si>
  <si>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</si>
  <si>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</si>
  <si>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</si>
  <si>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</si>
  <si>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</si>
  <si>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</si>
  <si>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</si>
  <si>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</si>
  <si>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</si>
  <si>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</si>
  <si>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</si>
  <si>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</si>
  <si>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</si>
  <si>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</si>
  <si>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</si>
  <si>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</si>
  <si>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</si>
  <si>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</si>
  <si>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</si>
  <si>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</si>
  <si>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</si>
  <si>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</si>
  <si>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</si>
  <si>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</si>
  <si>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</si>
  <si>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</si>
  <si>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</si>
  <si>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</si>
  <si>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</si>
  <si>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</si>
  <si>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</si>
  <si>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</si>
  <si>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</si>
  <si>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</si>
  <si>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</si>
  <si>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</si>
  <si>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</si>
  <si>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</si>
  <si>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</si>
  <si>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</si>
  <si>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</si>
  <si>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</si>
  <si>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</si>
  <si>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</si>
  <si>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</si>
  <si>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</si>
  <si>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</si>
  <si>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</si>
  <si>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</si>
  <si>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</si>
  <si>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</si>
  <si>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</si>
  <si>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</si>
  <si>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</si>
  <si>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</si>
  <si>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</si>
  <si>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</si>
  <si>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</si>
  <si>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</si>
  <si>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</si>
  <si>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</si>
  <si>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</si>
  <si>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</si>
  <si>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</si>
  <si>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</si>
  <si>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</si>
  <si>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</si>
  <si>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</si>
  <si>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</si>
  <si>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</si>
  <si>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</si>
  <si>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</si>
  <si>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</si>
  <si>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</si>
  <si>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</si>
  <si>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</si>
  <si>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</si>
  <si>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</si>
  <si>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</si>
  <si>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</si>
  <si>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</si>
  <si>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</si>
  <si>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</si>
  <si>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</si>
  <si>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</si>
  <si>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</si>
  <si>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</si>
  <si>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</si>
  <si>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</si>
  <si>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</si>
  <si>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</si>
  <si>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</si>
  <si>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</si>
  <si>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</si>
  <si>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</si>
  <si>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</si>
  <si>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</si>
  <si>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</si>
  <si>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</si>
  <si>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</si>
  <si>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</si>
  <si>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</si>
  <si>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</si>
  <si>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</si>
  <si>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</si>
  <si>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</si>
  <si>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</si>
  <si>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</si>
  <si>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</si>
  <si>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</si>
  <si>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</si>
  <si>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</si>
  <si>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</si>
  <si>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</si>
  <si>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</si>
  <si>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</si>
  <si>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</si>
  <si>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</si>
  <si>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</si>
  <si>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</si>
  <si>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</si>
  <si>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</si>
  <si>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</si>
  <si>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</si>
  <si>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</si>
  <si>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</si>
  <si>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</si>
  <si>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</si>
  <si>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</si>
  <si>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</si>
  <si>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</si>
  <si>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</si>
  <si>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</si>
  <si>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</si>
  <si>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</si>
  <si>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</si>
  <si>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</si>
  <si>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</si>
  <si>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</si>
  <si>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</si>
  <si>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</si>
  <si>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</si>
  <si>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</si>
  <si>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</si>
  <si>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</si>
  <si>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</si>
  <si>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</si>
  <si>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</si>
  <si>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</si>
  <si>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</si>
  <si>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</si>
  <si>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</si>
  <si>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</si>
  <si>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</si>
  <si>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</si>
  <si>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</si>
  <si>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</si>
  <si>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</si>
  <si>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</si>
  <si>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</si>
  <si>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</si>
  <si>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</si>
  <si>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</si>
  <si>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</si>
  <si>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</si>
  <si>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</si>
  <si>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</si>
  <si>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</si>
  <si>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</si>
  <si>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</si>
  <si>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</si>
  <si>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</si>
  <si>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</si>
  <si>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</si>
  <si>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</si>
  <si>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</si>
  <si>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</si>
  <si>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</si>
  <si>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</si>
  <si>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</si>
  <si>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</si>
  <si>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</si>
  <si>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</si>
  <si>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</si>
  <si>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</si>
  <si>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</si>
  <si>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</si>
  <si>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</si>
  <si>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</si>
  <si>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</si>
  <si>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</si>
  <si>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</si>
  <si>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</si>
  <si>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</si>
  <si>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</si>
  <si>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</si>
  <si>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</si>
  <si>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</si>
  <si>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</si>
  <si>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</si>
  <si>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</si>
  <si>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</si>
  <si>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</si>
  <si>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</si>
  <si>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</si>
  <si>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</si>
  <si>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</si>
  <si>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</si>
  <si>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</si>
  <si>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</si>
  <si>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</si>
  <si>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</si>
  <si>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</si>
  <si>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</si>
  <si>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</si>
  <si>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</si>
  <si>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</si>
  <si>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</si>
  <si>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</si>
  <si>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</si>
  <si>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</si>
  <si>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</si>
  <si>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</si>
  <si>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</si>
  <si>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</si>
  <si>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</si>
  <si>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</si>
  <si>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</si>
  <si>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</si>
  <si>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</si>
  <si>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</si>
  <si>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</si>
  <si>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</si>
  <si>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</si>
  <si>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</si>
  <si>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</si>
  <si>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</si>
  <si>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</si>
  <si>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</si>
  <si>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</si>
  <si>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</si>
  <si>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</si>
  <si>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</si>
  <si>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</si>
  <si>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</si>
  <si>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</si>
  <si>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</si>
  <si>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</si>
  <si>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</si>
  <si>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</si>
  <si>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</si>
  <si>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</si>
  <si>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</si>
  <si>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</si>
  <si>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</si>
  <si>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</si>
  <si>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</si>
  <si>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</si>
  <si>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</si>
  <si>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</si>
  <si>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</si>
  <si>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</si>
  <si>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</si>
  <si>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</si>
  <si>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</si>
  <si>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</si>
  <si>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</si>
  <si>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</si>
  <si>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</si>
  <si>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</si>
  <si>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</si>
  <si>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</si>
  <si>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</si>
  <si>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</si>
  <si>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</si>
  <si>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</si>
  <si>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</si>
  <si>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</si>
  <si>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</si>
  <si>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</si>
  <si>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</si>
  <si>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</si>
  <si>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</si>
  <si>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</si>
  <si>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</si>
  <si>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</si>
  <si>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</si>
  <si>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</si>
  <si>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</si>
  <si>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</si>
  <si>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</si>
  <si>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</si>
  <si>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</si>
  <si>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</si>
  <si>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</si>
  <si>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</si>
  <si>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</si>
  <si>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</si>
  <si>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</si>
  <si>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</si>
  <si>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</si>
  <si>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</si>
  <si>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</si>
  <si>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</si>
  <si>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</si>
  <si>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</si>
  <si>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</si>
  <si>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</si>
  <si>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</si>
  <si>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</si>
  <si>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</si>
  <si>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</si>
  <si>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</si>
  <si>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</si>
  <si>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</si>
  <si>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</si>
  <si>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</si>
  <si>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</si>
  <si>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</si>
  <si>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</si>
  <si>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</si>
  <si>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</si>
  <si>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</si>
  <si>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</si>
  <si>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</si>
  <si>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</si>
  <si>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</si>
  <si>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</si>
  <si>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</si>
  <si>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</si>
  <si>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</si>
  <si>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</si>
  <si>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</si>
  <si>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</si>
  <si>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</si>
  <si>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</si>
  <si>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</si>
  <si>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</si>
  <si>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</si>
  <si>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</si>
  <si>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</si>
  <si>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</si>
  <si>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</si>
  <si>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</si>
  <si>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</si>
  <si>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</si>
  <si>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</si>
  <si>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</si>
  <si>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</si>
  <si>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</si>
  <si>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</si>
  <si>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</si>
  <si>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</si>
  <si>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</si>
  <si>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</si>
  <si>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</si>
  <si>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</si>
  <si>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</si>
  <si>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</si>
  <si>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</si>
  <si>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</si>
  <si>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</si>
  <si>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</si>
  <si>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</si>
  <si>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</si>
  <si>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</si>
  <si>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</si>
  <si>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</si>
  <si>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</si>
  <si>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</si>
  <si>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</si>
  <si>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</si>
  <si>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</si>
  <si>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</si>
  <si>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</si>
  <si>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</si>
  <si>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</si>
  <si>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</si>
  <si>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</si>
  <si>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</si>
  <si>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</si>
  <si>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</si>
  <si>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</si>
  <si>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</si>
  <si>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</si>
  <si>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</si>
  <si>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</si>
  <si>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</si>
  <si>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</si>
  <si>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</si>
  <si>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</si>
  <si>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</si>
  <si>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</si>
  <si>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</si>
  <si>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</si>
  <si>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</si>
  <si>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</si>
  <si>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</si>
  <si>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</si>
  <si>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</si>
  <si>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</si>
  <si>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</si>
  <si>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</si>
  <si>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</si>
  <si>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</si>
  <si>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</si>
  <si>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</si>
  <si>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</si>
  <si>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</si>
  <si>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</si>
  <si>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</si>
  <si>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</si>
  <si>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</si>
  <si>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</si>
  <si>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</si>
  <si>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</si>
  <si>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</si>
  <si>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</si>
  <si>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</si>
  <si>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</si>
  <si>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</si>
  <si>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</si>
  <si>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</si>
  <si>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</si>
  <si>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</si>
  <si>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</si>
  <si>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</si>
  <si>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</si>
  <si>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</si>
  <si>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</si>
  <si>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</si>
  <si>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</si>
  <si>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</si>
  <si>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</si>
  <si>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</si>
  <si>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</si>
  <si>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</si>
  <si>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</si>
  <si>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</si>
  <si>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</si>
  <si>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</si>
  <si>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</si>
  <si>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</si>
  <si>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</si>
  <si>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</si>
  <si>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</si>
  <si>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</si>
  <si>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</si>
  <si>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</si>
  <si>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</si>
  <si>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</si>
  <si>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</si>
  <si>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</si>
  <si>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</si>
  <si>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</si>
  <si>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</si>
  <si>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</si>
  <si>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</si>
  <si>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</si>
  <si>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</si>
  <si>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</si>
  <si>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</si>
  <si>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</si>
  <si>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</si>
  <si>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</si>
  <si>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</si>
  <si>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</si>
  <si>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</si>
  <si>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</si>
  <si>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</si>
  <si>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</si>
  <si>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</si>
  <si>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</si>
  <si>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</si>
  <si>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</si>
  <si>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</si>
  <si>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</si>
  <si>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</si>
  <si>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</si>
  <si>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</si>
  <si>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</si>
  <si>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</si>
  <si>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</si>
  <si>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</si>
  <si>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</si>
  <si>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</si>
  <si>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</si>
  <si>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</si>
  <si>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</si>
  <si>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</si>
  <si>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</si>
  <si>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</si>
  <si>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</si>
  <si>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</si>
  <si>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</si>
  <si>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</si>
  <si>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</si>
  <si>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</si>
  <si>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</si>
  <si>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</si>
  <si>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</si>
  <si>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</si>
  <si>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</si>
  <si>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</si>
  <si>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</si>
  <si>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</si>
  <si>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</si>
  <si>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</si>
  <si>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</si>
  <si>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</si>
  <si>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</si>
  <si>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</si>
  <si>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</si>
  <si>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</si>
  <si>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</si>
  <si>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</si>
  <si>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</si>
  <si>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</si>
  <si>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</si>
  <si>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</si>
  <si>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</si>
  <si>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</si>
  <si>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</si>
  <si>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</si>
  <si>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</si>
  <si>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</si>
  <si>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</si>
  <si>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</si>
  <si>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</si>
  <si>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</si>
  <si>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</si>
  <si>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</si>
  <si>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</si>
  <si>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</si>
  <si>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</si>
  <si>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</si>
  <si>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</si>
  <si>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</si>
  <si>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</si>
  <si>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</si>
  <si>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</si>
  <si>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</si>
  <si>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</si>
  <si>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</si>
  <si>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</si>
  <si>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</si>
  <si>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</si>
  <si>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</si>
  <si>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</si>
  <si>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</si>
  <si>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</si>
  <si>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</si>
  <si>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</si>
  <si>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</si>
  <si>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</si>
  <si>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</si>
  <si>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</si>
  <si>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</si>
  <si>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</si>
  <si>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</si>
  <si>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</si>
  <si>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</si>
  <si>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</si>
  <si>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</si>
  <si>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</si>
  <si>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</si>
  <si>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</si>
  <si>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</si>
  <si>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</si>
  <si>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</si>
  <si>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</si>
  <si>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</si>
  <si>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</si>
  <si>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</si>
  <si>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</si>
  <si>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</si>
  <si>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</si>
  <si>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</si>
  <si>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</si>
  <si>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</si>
  <si>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</si>
  <si>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</si>
  <si>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</si>
  <si>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</si>
  <si>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</si>
  <si>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</si>
  <si>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</si>
  <si>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</si>
  <si>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</si>
  <si>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</si>
  <si>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</si>
  <si>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</si>
  <si>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</si>
  <si>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</si>
  <si>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</si>
  <si>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</si>
  <si>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</si>
  <si>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</si>
  <si>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</si>
  <si>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</si>
  <si>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</si>
  <si>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</si>
  <si>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</si>
  <si>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</si>
  <si>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</si>
  <si>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</si>
  <si>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</si>
  <si>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</si>
  <si>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</si>
  <si>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</si>
  <si>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</si>
  <si>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</si>
  <si>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</si>
  <si>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</si>
  <si>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</si>
  <si>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</si>
  <si>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</si>
  <si>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</si>
  <si>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</si>
  <si>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</si>
  <si>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</si>
  <si>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</si>
  <si>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</si>
  <si>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</si>
  <si>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</si>
  <si>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</si>
  <si>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</si>
  <si>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</si>
  <si>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</si>
  <si>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</si>
  <si>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</si>
  <si>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</si>
  <si>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</si>
  <si>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</si>
  <si>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</si>
  <si>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</si>
  <si>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</si>
  <si>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</si>
  <si>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</si>
  <si>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</si>
  <si>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</si>
  <si>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</si>
  <si>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</si>
  <si>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</si>
  <si>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</si>
  <si>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</si>
  <si>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</si>
  <si>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</si>
  <si>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</si>
  <si>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</si>
  <si>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</si>
  <si>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</si>
  <si>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</si>
  <si>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</si>
  <si>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</si>
  <si>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</si>
  <si>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</si>
  <si>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</si>
  <si>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</si>
  <si>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</si>
  <si>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</si>
  <si>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</si>
  <si>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</si>
  <si>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</si>
  <si>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</si>
  <si>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</si>
  <si>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</si>
  <si>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</si>
  <si>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</si>
  <si>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</si>
  <si>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</si>
  <si>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</si>
  <si>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</si>
  <si>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</si>
  <si>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</si>
  <si>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</si>
  <si>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</si>
  <si>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</si>
  <si>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</si>
  <si>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</si>
  <si>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</si>
  <si>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</si>
  <si>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</si>
  <si>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</si>
  <si>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</si>
  <si>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</si>
  <si>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</si>
  <si>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</si>
  <si>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</si>
  <si>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</si>
  <si>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</si>
  <si>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</si>
  <si>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</si>
  <si>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</si>
  <si>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</si>
  <si>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</si>
  <si>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</si>
  <si>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</si>
  <si>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</si>
  <si>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</si>
  <si>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</si>
  <si>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</si>
  <si>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</si>
  <si>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</si>
  <si>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</si>
  <si>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</si>
  <si>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</si>
  <si>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</si>
  <si>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</si>
  <si>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</si>
  <si>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</si>
  <si>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</si>
  <si>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</si>
  <si>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</si>
  <si>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</si>
  <si>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</si>
  <si>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</si>
  <si>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</si>
  <si>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</si>
  <si>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</si>
  <si>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</si>
  <si>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</si>
  <si>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</si>
  <si>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</si>
  <si>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</si>
  <si>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</si>
  <si>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</si>
  <si>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</si>
  <si>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</si>
  <si>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</si>
  <si>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</si>
  <si>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</si>
  <si>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</si>
  <si>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</si>
  <si>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</si>
  <si>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</si>
  <si>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</si>
  <si>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</si>
  <si>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</si>
  <si>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</si>
  <si>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</si>
  <si>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</si>
  <si>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</si>
  <si>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</si>
  <si>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</si>
  <si>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</si>
  <si>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</si>
  <si>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</si>
  <si>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</si>
  <si>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</si>
  <si>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</si>
  <si>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</si>
  <si>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</si>
  <si>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</si>
  <si>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</si>
  <si>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</si>
  <si>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</si>
  <si>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</si>
  <si>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</si>
  <si>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</si>
  <si>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</si>
  <si>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</si>
  <si>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</si>
  <si>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</si>
  <si>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</si>
  <si>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</si>
  <si>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</si>
  <si>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</si>
  <si>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</si>
  <si>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</si>
  <si>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</si>
  <si>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</si>
  <si>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</si>
  <si>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</si>
  <si>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</si>
  <si>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</si>
  <si>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</si>
  <si>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</si>
  <si>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</si>
  <si>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</si>
  <si>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</si>
  <si>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</si>
  <si>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</si>
  <si>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</si>
  <si>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</si>
  <si>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</si>
  <si>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</si>
  <si>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</si>
  <si>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</si>
  <si>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</si>
  <si>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</si>
  <si>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</si>
  <si>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</si>
  <si>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</si>
  <si>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</si>
  <si>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</si>
  <si>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</si>
  <si>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</si>
  <si>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</si>
  <si>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</si>
  <si>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</si>
  <si>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</si>
  <si>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</si>
  <si>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</si>
  <si>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</si>
  <si>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</si>
  <si>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</si>
  <si>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</si>
  <si>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</si>
  <si>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</si>
  <si>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</si>
  <si>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</si>
  <si>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</si>
  <si>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</si>
  <si>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</si>
  <si>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</si>
  <si>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</si>
  <si>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</si>
  <si>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</si>
  <si>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</si>
  <si>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</si>
  <si>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</si>
  <si>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</si>
  <si>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</si>
  <si>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</si>
  <si>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</si>
  <si>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</si>
  <si>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</si>
  <si>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</si>
  <si>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</si>
  <si>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</si>
  <si>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</si>
  <si>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</si>
  <si>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</si>
  <si>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</si>
  <si>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</si>
  <si>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</si>
  <si>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</si>
  <si>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</si>
  <si>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</si>
  <si>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</si>
  <si>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</si>
  <si>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</si>
  <si>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</si>
  <si>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</si>
  <si>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</si>
  <si>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</si>
  <si>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</si>
  <si>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</si>
  <si>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</si>
  <si>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</si>
  <si>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</si>
  <si>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</si>
  <si>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</si>
  <si>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</si>
  <si>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</si>
  <si>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</si>
  <si>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</si>
  <si>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</si>
  <si>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</si>
  <si>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</si>
  <si>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</si>
  <si>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</si>
  <si>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</si>
  <si>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</si>
  <si>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</si>
  <si>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</si>
  <si>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</si>
  <si>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</si>
  <si>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</si>
  <si>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</si>
  <si>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</si>
  <si>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</si>
  <si>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</si>
  <si>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</si>
  <si>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</si>
  <si>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</si>
  <si>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</si>
  <si>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</si>
  <si>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</si>
  <si>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</si>
  <si>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</si>
  <si>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</si>
  <si>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</si>
  <si>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</si>
  <si>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</si>
  <si>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</si>
  <si>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</si>
  <si>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</si>
  <si>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</si>
  <si>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</si>
  <si>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</si>
  <si>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</si>
  <si>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</si>
  <si>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</si>
  <si>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</si>
  <si>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</si>
  <si>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</si>
  <si>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</si>
  <si>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</si>
  <si>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</si>
  <si>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</si>
  <si>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</si>
  <si>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</si>
  <si>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</si>
  <si>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</si>
  <si>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</si>
  <si>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</si>
  <si>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</si>
  <si>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</si>
  <si>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</si>
  <si>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</si>
  <si>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</si>
  <si>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</si>
  <si>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</si>
  <si>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</si>
  <si>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</si>
  <si>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</si>
  <si>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</si>
  <si>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</si>
  <si>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</si>
  <si>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</si>
  <si>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</si>
  <si>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</si>
  <si>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</si>
  <si>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</si>
  <si>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</si>
  <si>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</si>
  <si>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</si>
  <si>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</si>
  <si>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</si>
  <si>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</si>
  <si>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</si>
  <si>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</si>
  <si>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</si>
  <si>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</si>
  <si>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</si>
  <si>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</si>
  <si>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</si>
  <si>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</si>
  <si>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</si>
  <si>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</si>
  <si>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</si>
  <si>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</si>
  <si>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</si>
  <si>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</si>
  <si>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</si>
  <si>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</si>
  <si>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</si>
  <si>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</si>
  <si>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</si>
  <si>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</si>
  <si>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</si>
  <si>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</si>
  <si>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</si>
  <si>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</si>
  <si>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</si>
  <si>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</si>
  <si>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</si>
  <si>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</si>
  <si>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</si>
  <si>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</si>
  <si>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</si>
  <si>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</si>
  <si>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</si>
  <si>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</si>
  <si>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</si>
  <si>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</si>
  <si>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</si>
  <si>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</si>
  <si>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</si>
  <si>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</si>
  <si>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</si>
  <si>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</si>
  <si>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</si>
  <si>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</si>
  <si>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</si>
  <si>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</si>
  <si>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</si>
  <si>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</si>
  <si>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</si>
  <si>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</si>
  <si>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</si>
  <si>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</si>
  <si>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</si>
  <si>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</si>
  <si>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</si>
  <si>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</si>
  <si>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</si>
  <si>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</si>
  <si>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</si>
  <si>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</si>
  <si>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</si>
  <si>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</si>
  <si>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</si>
  <si>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</si>
  <si>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</si>
  <si>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</si>
  <si>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</si>
  <si>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</si>
  <si>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</si>
  <si>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</si>
  <si>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</si>
  <si>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</si>
  <si>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</si>
  <si>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</si>
  <si>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</si>
  <si>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</si>
  <si>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</si>
  <si>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</si>
  <si>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</si>
  <si>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</si>
  <si>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</si>
  <si>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</si>
  <si>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</si>
  <si>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</si>
  <si>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</si>
  <si>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</si>
  <si>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</si>
  <si>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</si>
  <si>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</si>
  <si>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</si>
  <si>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</si>
  <si>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</si>
  <si>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</si>
  <si>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</si>
  <si>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</si>
  <si>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</si>
  <si>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</si>
  <si>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</si>
  <si>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</si>
  <si>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</si>
  <si>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</si>
  <si>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</si>
  <si>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</si>
  <si>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</si>
  <si>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</si>
  <si>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</si>
  <si>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</si>
  <si>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</si>
  <si>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</si>
  <si>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</si>
  <si>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</si>
  <si>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</si>
  <si>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</si>
  <si>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</si>
  <si>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</si>
  <si>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</si>
  <si>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</si>
  <si>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</si>
  <si>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</si>
  <si>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</si>
  <si>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</si>
  <si>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</si>
  <si>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</si>
  <si>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</si>
  <si>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</si>
  <si>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</si>
  <si>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</si>
  <si>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</si>
  <si>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</si>
  <si>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</si>
  <si>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</si>
  <si>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</si>
  <si>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</si>
  <si>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</si>
  <si>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</si>
  <si>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</si>
  <si>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</si>
  <si>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</si>
  <si>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</si>
  <si>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</si>
  <si>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</si>
  <si>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</si>
  <si>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</si>
  <si>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</si>
  <si>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</si>
  <si>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</si>
  <si>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</si>
  <si>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</si>
  <si>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</si>
  <si>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</si>
  <si>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</si>
  <si>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</si>
  <si>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</si>
  <si>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</si>
  <si>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</si>
  <si>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</si>
  <si>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</si>
  <si>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</si>
  <si>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</si>
  <si>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</si>
  <si>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</si>
  <si>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</si>
  <si>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</si>
  <si>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</si>
  <si>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</si>
  <si>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</si>
  <si>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</si>
  <si>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</si>
  <si>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</si>
  <si>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</si>
  <si>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</si>
  <si>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</si>
  <si>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</si>
  <si>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</si>
  <si>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</si>
  <si>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</si>
  <si>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</si>
  <si>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</si>
  <si>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</si>
  <si>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</si>
  <si>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</si>
  <si>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</si>
  <si>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</si>
  <si>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</si>
  <si>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</si>
  <si>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</si>
  <si>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</si>
  <si>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</si>
  <si>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</si>
  <si>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</si>
  <si>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</si>
  <si>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</si>
  <si>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</si>
  <si>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</si>
  <si>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</si>
  <si>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</si>
  <si>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</si>
  <si>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</si>
  <si>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</si>
  <si>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</si>
  <si>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</si>
  <si>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</si>
  <si>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</si>
  <si>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</si>
  <si>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</si>
  <si>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</si>
  <si>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</si>
  <si>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</si>
  <si>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</si>
  <si>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</si>
  <si>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</si>
  <si>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</si>
  <si>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</si>
  <si>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</si>
  <si>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</si>
  <si>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</si>
  <si>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</si>
  <si>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</si>
  <si>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</si>
  <si>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</si>
  <si>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</si>
  <si>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</si>
  <si>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</si>
  <si>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</si>
  <si>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</si>
  <si>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</si>
  <si>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</si>
  <si>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</si>
  <si>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</si>
  <si>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</si>
  <si>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</si>
  <si>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</si>
  <si>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</si>
  <si>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</si>
  <si>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</si>
  <si>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</si>
  <si>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</si>
  <si>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</si>
  <si>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</si>
  <si>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</si>
  <si>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</si>
  <si>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</si>
  <si>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</si>
  <si>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</si>
  <si>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</si>
  <si>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</si>
  <si>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</si>
  <si>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</si>
  <si>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</si>
  <si>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</si>
  <si>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</si>
  <si>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</si>
  <si>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</si>
  <si>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</si>
  <si>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</si>
  <si>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</si>
  <si>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</si>
  <si>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</si>
  <si>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</si>
  <si>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</si>
  <si>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</si>
  <si>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</si>
  <si>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</si>
  <si>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</si>
  <si>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</si>
  <si>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</si>
  <si>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</si>
  <si>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</si>
  <si>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</si>
  <si>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</si>
  <si>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</si>
  <si>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</si>
  <si>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</si>
  <si>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</si>
  <si>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</si>
  <si>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</si>
  <si>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</si>
  <si>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</si>
  <si>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</si>
  <si>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</si>
  <si>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</si>
  <si>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</si>
  <si>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</si>
  <si>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</si>
  <si>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</si>
  <si>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</si>
  <si>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</si>
  <si>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</si>
  <si>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</si>
  <si>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</si>
  <si>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</si>
  <si>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</si>
  <si>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</si>
  <si>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</si>
  <si>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</si>
  <si>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</si>
  <si>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</si>
  <si>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</si>
  <si>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</si>
  <si>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</si>
  <si>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</si>
  <si>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</si>
  <si>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</si>
  <si>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</si>
  <si>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</si>
  <si>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</si>
  <si>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</si>
  <si>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</si>
  <si>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</si>
  <si>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</si>
  <si>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</si>
  <si>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</si>
  <si>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</si>
  <si>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</si>
  <si>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</si>
  <si>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</si>
  <si>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</si>
  <si>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</si>
  <si>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</si>
  <si>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</si>
  <si>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</si>
  <si>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</si>
  <si>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</si>
  <si>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</si>
  <si>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</si>
  <si>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</si>
  <si>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</si>
  <si>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</si>
  <si>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</si>
  <si>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</si>
  <si>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</si>
  <si>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</si>
  <si>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</si>
  <si>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</si>
  <si>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</si>
  <si>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</si>
  <si>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</si>
  <si>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</si>
  <si>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</si>
  <si>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</si>
  <si>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</si>
  <si>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</si>
  <si>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</si>
  <si>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</si>
  <si>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</si>
  <si>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</si>
  <si>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</si>
  <si>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</si>
  <si>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</si>
  <si>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</si>
  <si>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</si>
  <si>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</si>
  <si>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</si>
  <si>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</si>
  <si>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</si>
  <si>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</si>
  <si>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</si>
  <si>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</si>
  <si>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</si>
  <si>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</si>
  <si>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</si>
  <si>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</si>
  <si>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</si>
  <si>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</si>
  <si>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</si>
  <si>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</si>
  <si>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</si>
  <si>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</si>
  <si>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</si>
  <si>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</si>
  <si>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</si>
  <si>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</si>
  <si>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</si>
  <si>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</si>
  <si>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</si>
  <si>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</si>
  <si>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</si>
  <si>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</si>
  <si>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</si>
  <si>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</si>
  <si>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</si>
  <si>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</si>
  <si>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</si>
  <si>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</si>
  <si>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</si>
  <si>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</si>
  <si>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</si>
  <si>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</si>
  <si>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</si>
  <si>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</si>
  <si>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</si>
  <si>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</si>
  <si>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</si>
  <si>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</si>
  <si>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</si>
  <si>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</si>
  <si>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</si>
  <si>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</si>
  <si>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</si>
  <si>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</si>
  <si>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</si>
  <si>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</si>
  <si>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</si>
  <si>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</si>
  <si>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</si>
  <si>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</si>
  <si>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</si>
  <si>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</si>
  <si>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</si>
  <si>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</si>
  <si>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</si>
  <si>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</si>
  <si>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</si>
  <si>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</si>
  <si>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</si>
  <si>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</si>
  <si>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</si>
  <si>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</si>
  <si>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</si>
  <si>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</si>
  <si>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</si>
  <si>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</si>
  <si>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</si>
  <si>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</si>
  <si>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</si>
  <si>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</si>
  <si>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</si>
  <si>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</si>
  <si>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</si>
  <si>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</si>
  <si>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</si>
  <si>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</si>
  <si>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</si>
  <si>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</si>
  <si>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</si>
  <si>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</si>
  <si>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</si>
  <si>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</si>
  <si>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</si>
  <si>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</si>
  <si>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</si>
  <si>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</si>
  <si>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</si>
  <si>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</si>
  <si>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</si>
  <si>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</si>
  <si>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</si>
  <si>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</si>
  <si>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</si>
  <si>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</si>
  <si>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</si>
  <si>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</si>
  <si>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</si>
  <si>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</si>
  <si>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</si>
  <si>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</si>
  <si>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</si>
  <si>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</si>
  <si>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</si>
  <si>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</si>
  <si>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</si>
  <si>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</si>
  <si>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</si>
  <si>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</si>
  <si>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</si>
  <si>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</si>
  <si>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</si>
  <si>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</si>
  <si>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</si>
  <si>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</si>
  <si>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</si>
  <si>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</si>
  <si>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</si>
  <si>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</si>
  <si>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</si>
  <si>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</si>
  <si>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</si>
  <si>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</si>
  <si>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</si>
  <si>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</si>
  <si>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</si>
  <si>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</si>
  <si>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</si>
  <si>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</si>
  <si>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</si>
  <si>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</si>
  <si>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</si>
  <si>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</si>
  <si>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</si>
  <si>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</si>
  <si>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</si>
  <si>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</si>
  <si>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</si>
  <si>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</si>
  <si>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</si>
  <si>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</si>
  <si>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</si>
  <si>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</si>
  <si>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</si>
  <si>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</si>
  <si>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</si>
  <si>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</si>
  <si>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</si>
  <si>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</si>
  <si>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</si>
  <si>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</si>
  <si>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</si>
  <si>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</si>
  <si>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</si>
  <si>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</si>
  <si>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</si>
  <si>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</si>
  <si>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</si>
  <si>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</si>
  <si>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</si>
  <si>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</si>
  <si>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</si>
  <si>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</si>
  <si>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</si>
  <si>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</si>
  <si>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</si>
  <si>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</si>
  <si>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</si>
  <si>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</si>
  <si>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</si>
  <si>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</si>
  <si>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</si>
  <si>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</si>
  <si>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</si>
  <si>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</si>
  <si>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</si>
  <si>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</si>
  <si>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</si>
  <si>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</si>
  <si>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</si>
  <si>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</si>
  <si>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</si>
  <si>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</si>
  <si>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</si>
  <si>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</si>
  <si>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</si>
  <si>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</si>
  <si>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</si>
  <si>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</si>
  <si>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</si>
  <si>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</si>
  <si>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</si>
  <si>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</si>
  <si>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</si>
  <si>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</si>
  <si>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</si>
  <si>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</si>
  <si>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</si>
  <si>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</si>
  <si>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</si>
  <si>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</si>
  <si>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</si>
  <si>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</si>
  <si>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</si>
  <si>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</si>
  <si>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</si>
  <si>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</si>
  <si>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</si>
  <si>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</si>
  <si>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</si>
  <si>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</si>
  <si>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</si>
  <si>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</si>
  <si>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</si>
  <si>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</si>
  <si>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</si>
  <si>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</si>
  <si>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</si>
  <si>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</si>
  <si>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</si>
  <si>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</si>
  <si>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</si>
  <si>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</si>
  <si>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</si>
  <si>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</si>
  <si>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</si>
  <si>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</si>
  <si>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</si>
  <si>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</si>
  <si>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</si>
  <si>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</si>
  <si>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</si>
  <si>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</si>
  <si>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</si>
  <si>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</si>
  <si>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</si>
  <si>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</si>
  <si>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</si>
  <si>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</si>
  <si>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</si>
  <si>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</si>
  <si>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</si>
  <si>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</si>
  <si>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</si>
  <si>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</si>
  <si>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</si>
  <si>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</si>
  <si>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</si>
  <si>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</si>
  <si>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</si>
  <si>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</si>
  <si>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</si>
  <si>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</si>
  <si>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</si>
  <si>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</si>
  <si>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</si>
  <si>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</si>
  <si>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</si>
  <si>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</si>
  <si>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</si>
  <si>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</si>
  <si>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</si>
  <si>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</si>
  <si>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</si>
  <si>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</si>
  <si>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</si>
  <si>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</si>
  <si>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</si>
  <si>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</si>
  <si>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</si>
  <si>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</si>
  <si>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</si>
  <si>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</si>
  <si>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</si>
  <si>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</si>
  <si>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</si>
  <si>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</si>
  <si>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</si>
  <si>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</si>
  <si>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</si>
  <si>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</si>
  <si>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</si>
  <si>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</si>
  <si>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</si>
  <si>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</si>
  <si>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</si>
  <si>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</si>
  <si>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</si>
  <si>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</si>
  <si>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</si>
  <si>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</si>
  <si>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</si>
  <si>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</si>
  <si>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</si>
  <si>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</si>
  <si>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</si>
  <si>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</si>
  <si>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</si>
  <si>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</si>
  <si>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</si>
  <si>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</si>
  <si>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</si>
  <si>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</si>
  <si>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</si>
  <si>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</si>
  <si>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</si>
  <si>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</si>
  <si>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</si>
  <si>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</si>
  <si>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</si>
  <si>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</si>
  <si>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</si>
  <si>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</si>
  <si>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</si>
  <si>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</si>
  <si>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</si>
  <si>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</si>
  <si>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</si>
  <si>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</si>
  <si>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</si>
  <si>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</si>
  <si>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</si>
  <si>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</si>
  <si>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</si>
  <si>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</si>
  <si>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</si>
  <si>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</si>
  <si>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</si>
  <si>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</si>
  <si>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</si>
  <si>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</si>
  <si>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</si>
  <si>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</si>
  <si>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</si>
  <si>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</si>
  <si>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</si>
  <si>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</si>
  <si>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</si>
  <si>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</si>
  <si>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</si>
  <si>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</si>
  <si>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</si>
  <si>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</si>
  <si>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</si>
  <si>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</si>
  <si>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</si>
  <si>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</si>
  <si>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</si>
  <si>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</si>
  <si>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</si>
  <si>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</si>
  <si>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</si>
  <si>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</si>
  <si>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</si>
  <si>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</si>
  <si>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</si>
  <si>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</si>
  <si>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</si>
  <si>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</si>
  <si>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</si>
  <si>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</si>
  <si>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</si>
  <si>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</si>
  <si>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</si>
  <si>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</si>
  <si>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</si>
  <si>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</si>
  <si>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</si>
  <si>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</si>
  <si>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</si>
  <si>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</si>
  <si>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</si>
  <si>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</si>
  <si>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</si>
  <si>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</si>
  <si>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</si>
  <si>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</si>
  <si>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</si>
  <si>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</si>
  <si>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</si>
  <si>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</si>
  <si>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</si>
  <si>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</si>
  <si>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</si>
  <si>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</si>
  <si>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</si>
  <si>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</si>
  <si>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</si>
  <si>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</si>
  <si>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</si>
  <si>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</si>
  <si>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</si>
  <si>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</si>
  <si>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</si>
  <si>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</si>
  <si>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</si>
  <si>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</si>
  <si>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</si>
  <si>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</si>
  <si>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</si>
  <si>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</si>
  <si>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</si>
  <si>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</si>
  <si>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</si>
  <si>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</si>
  <si>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</si>
  <si>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</si>
  <si>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</si>
  <si>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</si>
  <si>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</si>
  <si>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</si>
  <si>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</si>
  <si>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</si>
  <si>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</si>
  <si>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</si>
  <si>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</si>
  <si>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</si>
  <si>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</si>
  <si>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</si>
  <si>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</si>
  <si>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</si>
  <si>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</si>
  <si>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</si>
  <si>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</si>
  <si>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</si>
  <si>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</si>
  <si>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</si>
  <si>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</si>
  <si>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</si>
  <si>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</si>
  <si>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</si>
  <si>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</si>
  <si>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</si>
  <si>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</si>
  <si>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</si>
  <si>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</si>
  <si>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</si>
  <si>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</si>
  <si>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</si>
  <si>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</si>
  <si>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</si>
  <si>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</si>
  <si>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</si>
  <si>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</si>
  <si>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</si>
  <si>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</si>
  <si>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</si>
  <si>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</si>
  <si>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</si>
  <si>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</si>
  <si>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</si>
  <si>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</si>
  <si>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</si>
  <si>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</si>
  <si>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</si>
  <si>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</si>
  <si>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</si>
  <si>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</si>
  <si>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</si>
  <si>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</si>
  <si>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</si>
  <si>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</si>
  <si>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</si>
  <si>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</si>
  <si>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</si>
  <si>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</si>
  <si>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</si>
  <si>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</si>
  <si>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</si>
  <si>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</si>
  <si>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</si>
  <si>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</si>
  <si>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</si>
  <si>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</si>
  <si>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</si>
  <si>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</si>
  <si>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</si>
  <si>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</si>
  <si>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</si>
  <si>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</si>
  <si>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</si>
  <si>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</si>
  <si>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</si>
  <si>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</si>
  <si>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</si>
  <si>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</si>
  <si>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</si>
  <si>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</si>
  <si>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</si>
  <si>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</si>
  <si>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</si>
  <si>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</si>
  <si>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</si>
  <si>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</si>
  <si>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</si>
  <si>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</si>
  <si>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</si>
  <si>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</si>
  <si>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</si>
  <si>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</si>
  <si>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</si>
  <si>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</si>
  <si>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</si>
  <si>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</si>
  <si>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</si>
  <si>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</si>
  <si>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</si>
  <si>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</si>
  <si>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</si>
  <si>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</si>
  <si>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</si>
  <si>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</si>
  <si>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</si>
  <si>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</si>
  <si>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</si>
  <si>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</si>
  <si>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</si>
  <si>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</si>
  <si>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</si>
  <si>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</si>
  <si>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</si>
  <si>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</si>
  <si>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</si>
  <si>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</si>
  <si>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</si>
  <si>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</si>
  <si>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</si>
  <si>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</si>
  <si>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</si>
  <si>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</si>
  <si>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</si>
  <si>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</si>
  <si>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</si>
  <si>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</si>
  <si>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</si>
  <si>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</si>
  <si>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</si>
  <si>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</si>
  <si>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</si>
  <si>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</si>
  <si>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</si>
  <si>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</si>
  <si>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</si>
  <si>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</si>
  <si>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</si>
  <si>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</si>
  <si>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</si>
  <si>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</si>
  <si>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</si>
  <si>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</si>
  <si>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</si>
  <si>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</si>
  <si>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</si>
  <si>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</si>
  <si>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</si>
  <si>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</si>
  <si>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</si>
  <si>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</si>
  <si>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</si>
  <si>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</si>
  <si>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</si>
  <si>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</si>
  <si>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</si>
  <si>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</si>
  <si>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</si>
  <si>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</si>
  <si>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</si>
  <si>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</si>
  <si>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</si>
  <si>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</si>
  <si>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</si>
  <si>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</si>
  <si>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</si>
  <si>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</si>
  <si>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</si>
  <si>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</si>
  <si>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</si>
  <si>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</si>
  <si>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</si>
  <si>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</si>
  <si>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</si>
  <si>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</si>
  <si>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</si>
  <si>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</si>
  <si>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</si>
  <si>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</si>
  <si>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</si>
  <si>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</si>
  <si>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</si>
  <si>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</si>
  <si>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</si>
  <si>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</si>
  <si>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</si>
  <si>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</si>
  <si>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</si>
  <si>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</si>
  <si>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</si>
  <si>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</si>
  <si>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</si>
  <si>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</si>
  <si>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</si>
  <si>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</si>
  <si>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</si>
  <si>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</si>
  <si>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</si>
  <si>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</si>
  <si>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</si>
  <si>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</si>
  <si>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</si>
  <si>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</si>
  <si>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</si>
  <si>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</si>
  <si>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</si>
  <si>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</si>
  <si>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</si>
  <si>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</si>
  <si>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</si>
  <si>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</si>
  <si>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</si>
  <si>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</si>
  <si>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</si>
  <si>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</si>
  <si>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</si>
  <si>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</si>
  <si>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</si>
  <si>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</si>
  <si>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</si>
  <si>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</si>
  <si>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</si>
  <si>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</si>
  <si>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</si>
  <si>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</si>
  <si>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</si>
  <si>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</si>
  <si>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</si>
  <si>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</si>
  <si>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</si>
  <si>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</si>
  <si>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</si>
  <si>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</si>
  <si>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</si>
  <si>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</si>
  <si>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</si>
  <si>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</si>
  <si>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</si>
  <si>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</si>
  <si>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</si>
  <si>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</si>
  <si>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</si>
  <si>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</si>
  <si>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</si>
  <si>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</si>
  <si>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</si>
  <si>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</si>
  <si>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</si>
  <si>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</si>
  <si>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</si>
  <si>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</si>
  <si>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</si>
  <si>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</si>
  <si>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</si>
  <si>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</si>
  <si>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</si>
  <si>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</si>
  <si>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</si>
  <si>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</si>
  <si>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</si>
  <si>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</si>
  <si>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</si>
  <si>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</si>
  <si>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</si>
  <si>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</si>
  <si>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</si>
  <si>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</si>
  <si>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</si>
  <si>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</si>
  <si>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</si>
  <si>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</si>
  <si>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</si>
  <si>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</si>
  <si>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</si>
  <si>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</si>
  <si>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</si>
  <si>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</si>
  <si>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</si>
  <si>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</si>
  <si>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</si>
  <si>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</si>
  <si>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</si>
  <si>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</si>
  <si>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</si>
  <si>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</si>
  <si>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</si>
  <si>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</si>
  <si>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</si>
  <si>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</si>
  <si>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</si>
  <si>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</si>
  <si>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</si>
  <si>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</si>
  <si>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</si>
  <si>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</si>
  <si>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</si>
  <si>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</si>
  <si>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</si>
  <si>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</si>
  <si>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</si>
  <si>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</si>
  <si>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</si>
  <si>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</si>
  <si>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</si>
  <si>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</si>
  <si>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</si>
  <si>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</si>
  <si>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</si>
  <si>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</si>
  <si>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</si>
  <si>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</si>
  <si>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</si>
  <si>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</si>
  <si>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</si>
  <si>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</si>
  <si>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</si>
  <si>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</si>
  <si>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</si>
  <si>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</si>
  <si>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</si>
  <si>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</si>
  <si>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</si>
  <si>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</si>
  <si>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</si>
  <si>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</si>
  <si>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</si>
  <si>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</si>
  <si>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</si>
  <si>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</si>
  <si>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</si>
  <si>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</si>
  <si>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</si>
  <si>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</si>
  <si>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</si>
  <si>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</si>
  <si>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</si>
  <si>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</si>
  <si>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</si>
  <si>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</si>
  <si>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</si>
  <si>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</si>
  <si>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</si>
  <si>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</si>
  <si>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</si>
  <si>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</si>
  <si>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</si>
  <si>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</si>
  <si>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</si>
  <si>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</si>
  <si>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</si>
  <si>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</si>
  <si>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</si>
  <si>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</si>
  <si>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</si>
  <si>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</si>
  <si>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</si>
  <si>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</si>
  <si>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</si>
  <si>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</si>
  <si>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</si>
  <si>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</si>
  <si>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</si>
  <si>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</si>
  <si>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</si>
  <si>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</si>
  <si>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</si>
  <si>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</si>
  <si>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</si>
  <si>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</si>
  <si>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</si>
  <si>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</si>
  <si>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</si>
  <si>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</si>
  <si>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</si>
  <si>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</si>
  <si>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</si>
  <si>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</si>
  <si>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</si>
  <si>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</si>
  <si>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</si>
  <si>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</si>
  <si>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</si>
  <si>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</si>
  <si>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</si>
  <si>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</si>
  <si>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</si>
  <si>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</si>
  <si>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</si>
  <si>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</si>
  <si>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</si>
  <si>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</si>
  <si>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</si>
  <si>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</si>
  <si>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</si>
  <si>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</si>
  <si>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</si>
  <si>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</si>
  <si>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</si>
  <si>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</si>
  <si>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</si>
  <si>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</si>
  <si>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</si>
  <si>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</si>
  <si>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</si>
  <si>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</si>
  <si>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</si>
  <si>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</si>
  <si>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</si>
  <si>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</si>
  <si>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</si>
  <si>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</si>
  <si>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</si>
  <si>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</si>
  <si>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</si>
  <si>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</si>
  <si>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</si>
  <si>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</si>
  <si>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</si>
  <si>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</si>
  <si>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</si>
  <si>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</si>
  <si>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</si>
  <si>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</si>
  <si>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</si>
  <si>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</si>
  <si>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</si>
  <si>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</si>
  <si>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</si>
  <si>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</si>
  <si>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</si>
  <si>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</si>
  <si>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</si>
  <si>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</si>
  <si>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</si>
  <si>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</si>
  <si>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</si>
  <si>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</si>
  <si>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</si>
  <si>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</si>
  <si>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</si>
  <si>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</si>
  <si>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</si>
  <si>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</si>
  <si>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</si>
  <si>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</si>
  <si>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</si>
  <si>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</si>
  <si>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</si>
  <si>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</si>
  <si>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</si>
  <si>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</si>
  <si>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</si>
  <si>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</si>
  <si>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</si>
  <si>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</si>
  <si>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</si>
  <si>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</si>
  <si>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</si>
  <si>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</si>
  <si>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</si>
  <si>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</si>
  <si>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</si>
  <si>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</si>
  <si>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</si>
  <si>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</si>
  <si>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</si>
  <si>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</si>
  <si>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</si>
  <si>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</si>
  <si>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</si>
  <si>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</si>
  <si>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</si>
  <si>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</si>
  <si>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</si>
  <si>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</si>
  <si>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</si>
  <si>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</si>
  <si>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</si>
  <si>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</si>
  <si>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</si>
  <si>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</si>
  <si>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</si>
  <si>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</si>
  <si>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</si>
  <si>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</si>
  <si>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</si>
  <si>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</si>
  <si>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</si>
  <si>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</si>
  <si>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</si>
  <si>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</si>
  <si>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</si>
  <si>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</si>
  <si>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</si>
  <si>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</si>
  <si>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</si>
  <si>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</si>
  <si>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</si>
  <si>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</si>
  <si>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</si>
  <si>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</si>
  <si>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</si>
  <si>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</si>
  <si>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</si>
  <si>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</si>
  <si>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</si>
  <si>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</si>
  <si>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</si>
  <si>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</si>
  <si>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</si>
  <si>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</si>
  <si>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</si>
  <si>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</si>
  <si>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</si>
  <si>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</si>
  <si>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</si>
  <si>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</si>
  <si>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</si>
  <si>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</si>
  <si>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</si>
  <si>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</si>
  <si>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</si>
  <si>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</si>
  <si>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</si>
  <si>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</si>
  <si>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</si>
  <si>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</si>
  <si>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</si>
  <si>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</si>
  <si>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</si>
  <si>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</si>
  <si>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</si>
  <si>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</si>
  <si>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</si>
  <si>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</si>
  <si>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</si>
  <si>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</si>
  <si>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</si>
  <si>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</si>
  <si>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</si>
  <si>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</si>
  <si>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</si>
  <si>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</si>
  <si>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</si>
  <si>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</si>
  <si>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</si>
  <si>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</si>
  <si>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</si>
  <si>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</si>
  <si>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</si>
  <si>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</si>
  <si>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</si>
  <si>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</si>
  <si>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</si>
  <si>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</si>
  <si>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</si>
  <si>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</si>
  <si>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</si>
  <si>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</si>
  <si>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</si>
  <si>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</si>
  <si>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</si>
  <si>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</si>
  <si>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</si>
  <si>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</si>
  <si>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</si>
  <si>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</si>
  <si>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</si>
  <si>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</si>
  <si>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</si>
  <si>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</si>
  <si>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</si>
  <si>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</si>
  <si>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</si>
  <si>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</si>
  <si>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</si>
  <si>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</si>
  <si>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</si>
  <si>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</si>
  <si>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</si>
  <si>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</si>
  <si>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</si>
  <si>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</si>
  <si>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</si>
  <si>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</si>
  <si>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</si>
  <si>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</si>
  <si>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</si>
  <si>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</si>
  <si>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</si>
  <si>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</si>
  <si>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</si>
  <si>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</si>
  <si>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</si>
  <si>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</si>
  <si>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</si>
  <si>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</si>
  <si>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</si>
  <si>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</si>
  <si>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</si>
  <si>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</si>
  <si>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</si>
  <si>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</si>
  <si>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</si>
  <si>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</si>
  <si>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</si>
  <si>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</si>
  <si>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</si>
  <si>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</si>
  <si>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</si>
  <si>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</si>
  <si>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</si>
  <si>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</si>
  <si>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</si>
  <si>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</si>
  <si>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</si>
  <si>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</si>
  <si>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</si>
  <si>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</si>
  <si>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</si>
  <si>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</si>
  <si>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</si>
  <si>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</si>
  <si>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</si>
  <si>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</si>
  <si>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</si>
  <si>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</si>
  <si>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</si>
  <si>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</si>
  <si>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</si>
  <si>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</si>
  <si>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</si>
  <si>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</si>
  <si>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</si>
  <si>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</si>
  <si>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</si>
  <si>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</si>
  <si>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</si>
  <si>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</si>
  <si>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</si>
  <si>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</si>
  <si>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</si>
  <si>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</si>
  <si>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</si>
  <si>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</si>
  <si>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</si>
  <si>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</si>
  <si>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</si>
  <si>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</si>
  <si>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</si>
  <si>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</si>
  <si>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</si>
  <si>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</si>
  <si>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</si>
  <si>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</si>
  <si>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</si>
  <si>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</si>
  <si>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</si>
  <si>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</si>
  <si>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</si>
  <si>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</si>
  <si>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</si>
  <si>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</si>
  <si>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</si>
  <si>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</si>
  <si>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</si>
  <si>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</si>
  <si>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</si>
  <si>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</si>
  <si>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</si>
  <si>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</si>
  <si>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</si>
  <si>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</si>
  <si>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</si>
  <si>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</si>
  <si>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</si>
  <si>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</si>
  <si>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</si>
  <si>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</si>
  <si>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</si>
  <si>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</si>
  <si>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</si>
  <si>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</si>
  <si>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</si>
  <si>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</si>
  <si>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</si>
  <si>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</si>
  <si>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</si>
  <si>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</si>
  <si>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</si>
  <si>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</si>
  <si>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</si>
  <si>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</si>
  <si>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</si>
  <si>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</si>
  <si>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</si>
  <si>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</si>
  <si>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</si>
  <si>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</si>
  <si>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</si>
  <si>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</si>
  <si>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</si>
  <si>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</si>
  <si>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</si>
  <si>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</si>
  <si>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</si>
  <si>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</si>
  <si>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</si>
  <si>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</si>
  <si>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</si>
  <si>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</si>
  <si>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</si>
  <si>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</si>
  <si>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</si>
  <si>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</si>
  <si>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</si>
  <si>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</si>
  <si>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</si>
  <si>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</si>
  <si>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</si>
  <si>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</si>
  <si>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</si>
  <si>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</si>
  <si>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</si>
  <si>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</si>
  <si>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</si>
  <si>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</si>
  <si>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</si>
  <si>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</si>
  <si>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</si>
  <si>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</si>
  <si>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</si>
  <si>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</si>
  <si>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</si>
  <si>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</si>
  <si>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</si>
  <si>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</si>
  <si>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</si>
  <si>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</si>
  <si>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</si>
  <si>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</si>
  <si>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</si>
  <si>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</si>
  <si>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</si>
  <si>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</si>
  <si>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</si>
  <si>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</si>
  <si>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</si>
  <si>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</si>
  <si>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</si>
  <si>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</si>
  <si>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</si>
  <si>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</si>
  <si>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</si>
  <si>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</si>
  <si>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</si>
  <si>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</si>
  <si>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</si>
  <si>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</si>
  <si>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</si>
  <si>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</si>
  <si>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</si>
  <si>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</si>
  <si>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</si>
  <si>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</si>
  <si>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</si>
  <si>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</si>
  <si>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</si>
  <si>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</si>
  <si>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</si>
  <si>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</si>
  <si>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</si>
  <si>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</si>
  <si>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</si>
  <si>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</si>
  <si>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</si>
  <si>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</si>
  <si>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</si>
  <si>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</si>
  <si>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</si>
  <si>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</si>
  <si>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</si>
  <si>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</si>
  <si>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</si>
  <si>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</si>
  <si>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</si>
  <si>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</si>
  <si>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</si>
  <si>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</si>
  <si>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</si>
  <si>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</si>
  <si>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</si>
  <si>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</si>
  <si>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</si>
  <si>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</si>
  <si>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</si>
  <si>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</si>
  <si>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</si>
  <si>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</si>
  <si>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</si>
  <si>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</si>
  <si>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</si>
  <si>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</si>
  <si>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</si>
  <si>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</si>
  <si>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</si>
  <si>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</si>
  <si>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</si>
  <si>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</si>
  <si>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</si>
  <si>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</si>
  <si>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</si>
  <si>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</si>
  <si>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</si>
  <si>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</si>
  <si>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</si>
  <si>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</si>
  <si>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</si>
  <si>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</si>
  <si>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</si>
  <si>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</si>
  <si>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</si>
  <si>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</si>
  <si>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</si>
  <si>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</si>
  <si>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</si>
  <si>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</si>
  <si>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</si>
  <si>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</si>
  <si>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</si>
  <si>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</si>
  <si>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</si>
  <si>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</si>
  <si>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</si>
  <si>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</si>
  <si>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</si>
  <si>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</si>
  <si>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</si>
  <si>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</si>
  <si>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</si>
  <si>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</si>
  <si>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</si>
  <si>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</si>
  <si>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</si>
  <si>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</si>
  <si>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</si>
  <si>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</si>
  <si>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</si>
  <si>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</si>
  <si>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</si>
  <si>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</si>
  <si>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</si>
  <si>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</si>
  <si>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</si>
  <si>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</si>
  <si>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</si>
  <si>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</si>
  <si>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</si>
  <si>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</si>
  <si>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</si>
  <si>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</si>
  <si>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</si>
  <si>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</si>
  <si>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</si>
  <si>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</si>
  <si>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</si>
  <si>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</si>
  <si>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</si>
  <si>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</si>
  <si>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</si>
  <si>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</si>
  <si>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</si>
  <si>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</si>
  <si>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</si>
  <si>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</si>
  <si>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</si>
  <si>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</si>
  <si>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</si>
  <si>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</si>
  <si>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</si>
  <si>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</si>
  <si>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</si>
  <si>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</si>
  <si>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</si>
  <si>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</si>
  <si>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</si>
  <si>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</si>
  <si>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</si>
  <si>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</si>
  <si>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</si>
  <si>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</si>
  <si>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</si>
  <si>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</si>
  <si>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</si>
  <si>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</si>
  <si>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</si>
  <si>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</si>
  <si>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</si>
  <si>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</si>
  <si>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</si>
  <si>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</si>
  <si>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</si>
  <si>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</si>
  <si>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</si>
  <si>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</si>
  <si>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</si>
  <si>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</si>
  <si>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</si>
  <si>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</si>
  <si>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</si>
  <si>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</si>
  <si>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</si>
  <si>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</si>
  <si>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</si>
  <si>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</si>
  <si>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</si>
  <si>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</si>
  <si>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</si>
  <si>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</si>
  <si>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</si>
  <si>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</si>
  <si>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</si>
  <si>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</si>
  <si>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</si>
  <si>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</si>
  <si>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</si>
  <si>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</si>
  <si>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</si>
  <si>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</si>
  <si>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</si>
  <si>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</si>
  <si>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</si>
  <si>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</si>
  <si>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</si>
  <si>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</si>
  <si>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</si>
  <si>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</si>
  <si>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</si>
  <si>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</si>
  <si>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</si>
  <si>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</si>
  <si>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</si>
  <si>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</si>
  <si>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</si>
  <si>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</si>
  <si>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</si>
  <si>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</si>
  <si>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</si>
  <si>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</si>
  <si>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</si>
  <si>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</si>
  <si>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</si>
  <si>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</si>
  <si>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</si>
  <si>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</si>
  <si>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</si>
  <si>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</si>
  <si>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</si>
  <si>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</si>
  <si>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</si>
  <si>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</si>
  <si>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</si>
  <si>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</si>
  <si>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</si>
  <si>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</si>
  <si>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</si>
  <si>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</si>
  <si>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</si>
  <si>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</si>
  <si>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</si>
  <si>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</si>
  <si>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</si>
  <si>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</si>
  <si>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</si>
  <si>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</si>
  <si>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</si>
  <si>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</si>
  <si>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</si>
  <si>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</si>
  <si>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</si>
  <si>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</si>
  <si>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</si>
  <si>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</si>
  <si>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</si>
  <si>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</si>
  <si>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</si>
  <si>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</si>
  <si>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</si>
  <si>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</si>
  <si>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</si>
  <si>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</si>
  <si>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</si>
  <si>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</si>
  <si>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</si>
  <si>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</si>
  <si>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</si>
  <si>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</si>
  <si>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</si>
  <si>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</si>
  <si>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</si>
  <si>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</si>
  <si>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</si>
  <si>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</si>
  <si>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</si>
  <si>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</si>
  <si>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</si>
  <si>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</si>
  <si>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</si>
  <si>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</si>
  <si>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</si>
  <si>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</si>
  <si>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</si>
  <si>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</si>
  <si>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</si>
  <si>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</si>
  <si>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</si>
  <si>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</si>
  <si>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</si>
  <si>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</si>
  <si>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</si>
  <si>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</si>
  <si>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</si>
  <si>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</si>
  <si>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</si>
  <si>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</si>
  <si>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</si>
  <si>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</si>
  <si>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</si>
  <si>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</si>
  <si>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</si>
  <si>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</si>
  <si>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</si>
  <si>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</si>
  <si>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</si>
  <si>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</si>
  <si>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</si>
  <si>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</si>
  <si>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</si>
  <si>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</si>
  <si>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</si>
  <si>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</si>
  <si>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</si>
  <si>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</si>
  <si>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</si>
  <si>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</si>
  <si>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</si>
  <si>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</si>
  <si>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</si>
  <si>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</si>
  <si>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</si>
  <si>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</si>
  <si>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</si>
  <si>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</si>
  <si>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</si>
  <si>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</si>
  <si>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</si>
  <si>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</si>
  <si>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</si>
  <si>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</si>
  <si>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</si>
  <si>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</si>
  <si>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</si>
  <si>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</si>
  <si>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</si>
  <si>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</si>
  <si>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</si>
  <si>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</si>
  <si>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</si>
  <si>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</si>
  <si>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</si>
  <si>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</si>
  <si>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</si>
  <si>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</si>
  <si>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</si>
  <si>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</si>
  <si>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</si>
  <si>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</si>
  <si>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</si>
  <si>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</si>
  <si>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</si>
  <si>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</si>
  <si>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</si>
  <si>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</si>
  <si>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</si>
  <si>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</si>
  <si>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</si>
  <si>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</si>
  <si>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</si>
  <si>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</si>
  <si>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</si>
  <si>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</si>
  <si>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</si>
  <si>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</si>
  <si>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</si>
  <si>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</si>
  <si>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</si>
  <si>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</si>
  <si>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</si>
  <si>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</si>
  <si>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</si>
  <si>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</si>
  <si>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</si>
  <si>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</si>
  <si>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</si>
  <si>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</si>
  <si>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</si>
  <si>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</si>
  <si>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</si>
  <si>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</si>
  <si>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</si>
  <si>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</si>
  <si>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</si>
  <si>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</si>
  <si>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</si>
  <si>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</si>
  <si>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</si>
  <si>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</si>
  <si>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</si>
  <si>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</si>
  <si>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</si>
  <si>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</si>
  <si>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</si>
  <si>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</si>
  <si>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</si>
  <si>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</si>
  <si>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</si>
  <si>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</si>
  <si>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</si>
  <si>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</si>
  <si>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</si>
  <si>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</si>
  <si>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</si>
  <si>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</si>
  <si>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</si>
  <si>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</si>
  <si>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</si>
  <si>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</si>
  <si>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</si>
  <si>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</si>
  <si>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</si>
  <si>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</si>
  <si>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</si>
  <si>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</si>
  <si>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</si>
  <si>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</si>
  <si>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</si>
  <si>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</si>
  <si>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</si>
  <si>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</si>
  <si>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</si>
  <si>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</si>
  <si>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</si>
  <si>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</si>
  <si>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</si>
  <si>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</si>
  <si>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</si>
  <si>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</si>
  <si>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</si>
  <si>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</si>
  <si>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</si>
  <si>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</si>
  <si>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</si>
  <si>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</si>
  <si>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</si>
  <si>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</si>
  <si>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</si>
  <si>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</si>
  <si>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</si>
  <si>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</si>
  <si>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</si>
  <si>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</si>
  <si>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</si>
  <si>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</si>
  <si>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</si>
  <si>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</si>
  <si>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</si>
  <si>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</si>
  <si>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</si>
  <si>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</si>
  <si>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</si>
  <si>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</si>
  <si>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</si>
  <si>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</si>
  <si>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</si>
  <si>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</si>
  <si>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</si>
  <si>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</si>
  <si>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</si>
  <si>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</si>
  <si>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</si>
  <si>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</si>
  <si>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</si>
  <si>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</si>
  <si>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</si>
  <si>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</si>
  <si>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</si>
  <si>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</si>
  <si>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</si>
  <si>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</si>
  <si>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</si>
  <si>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</si>
  <si>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</si>
  <si>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</si>
  <si>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</si>
  <si>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</si>
  <si>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</si>
  <si>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</si>
  <si>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</si>
  <si>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</si>
  <si>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</si>
  <si>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</si>
  <si>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</si>
  <si>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</si>
  <si>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</si>
  <si>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</si>
  <si>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</si>
  <si>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</si>
  <si>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</si>
  <si>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</si>
  <si>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</si>
  <si>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</si>
  <si>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</si>
  <si>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</si>
  <si>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</si>
  <si>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</si>
  <si>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</si>
  <si>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</si>
  <si>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</si>
  <si>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</si>
  <si>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</si>
  <si>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</si>
  <si>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</si>
  <si>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</si>
  <si>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</si>
  <si>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</si>
  <si>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</si>
  <si>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</si>
  <si>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</si>
  <si>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</si>
  <si>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</si>
  <si>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</si>
  <si>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</si>
  <si>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</si>
  <si>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</si>
  <si>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</si>
  <si>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</si>
  <si>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</si>
  <si>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</si>
  <si>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</si>
  <si>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</si>
  <si>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</si>
  <si>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</si>
  <si>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</si>
  <si>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</si>
  <si>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</si>
  <si>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</si>
  <si>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</si>
  <si>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</si>
  <si>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</si>
  <si>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</si>
  <si>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</si>
  <si>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</si>
  <si>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</si>
  <si>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</si>
  <si>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</si>
  <si>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</si>
  <si>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</si>
  <si>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</si>
  <si>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</si>
  <si>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</si>
  <si>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</si>
  <si>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</si>
  <si>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</si>
  <si>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</si>
  <si>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</si>
  <si>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</si>
  <si>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</si>
  <si>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</si>
  <si>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</si>
  <si>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</si>
  <si>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</si>
  <si>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</si>
  <si>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</si>
  <si>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</si>
  <si>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</si>
  <si>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</si>
  <si>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</si>
  <si>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</si>
  <si>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</si>
  <si>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</si>
  <si>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</si>
  <si>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</si>
  <si>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</si>
  <si>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</si>
  <si>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</si>
  <si>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</si>
  <si>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</si>
  <si>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</si>
  <si>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</si>
  <si>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</si>
  <si>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</si>
  <si>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</si>
  <si>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</si>
  <si>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</si>
  <si>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</si>
  <si>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</si>
  <si>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</si>
  <si>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</si>
  <si>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</si>
  <si>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</si>
  <si>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</si>
  <si>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</si>
  <si>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</si>
  <si>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</si>
  <si>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</si>
  <si>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</si>
  <si>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</si>
  <si>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</si>
  <si>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</si>
  <si>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</si>
  <si>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</si>
  <si>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</si>
  <si>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</si>
  <si>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</si>
  <si>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</si>
  <si>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</si>
  <si>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</si>
  <si>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</si>
  <si>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</si>
  <si>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</si>
  <si>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</si>
  <si>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</si>
  <si>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</si>
  <si>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</si>
  <si>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</si>
  <si>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</si>
  <si>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</si>
  <si>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</si>
  <si>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</si>
  <si>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</si>
  <si>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</si>
  <si>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</si>
  <si>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</si>
  <si>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</si>
  <si>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</si>
  <si>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</si>
  <si>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</si>
  <si>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</si>
  <si>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</si>
  <si>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</si>
  <si>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</si>
  <si>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</si>
  <si>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</si>
  <si>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</si>
  <si>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</si>
  <si>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</si>
  <si>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</si>
  <si>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</si>
  <si>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</si>
  <si>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</si>
  <si>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</si>
  <si>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</si>
  <si>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</si>
  <si>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</si>
  <si>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</si>
  <si>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</si>
  <si>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</si>
  <si>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</si>
  <si>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</si>
  <si>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</si>
  <si>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</si>
  <si>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</si>
  <si>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</si>
  <si>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</si>
  <si>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</si>
  <si>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</si>
  <si>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</si>
  <si>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</si>
  <si>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</si>
  <si>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</si>
  <si>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</si>
  <si>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</si>
  <si>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</si>
  <si>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</si>
  <si>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</si>
  <si>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</si>
  <si>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</si>
  <si>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</si>
  <si>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</si>
  <si>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</si>
  <si>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</si>
  <si>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</si>
  <si>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</si>
  <si>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</si>
  <si>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</si>
  <si>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</si>
  <si>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</si>
  <si>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</si>
  <si>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</si>
  <si>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</si>
  <si>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</si>
  <si>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</si>
  <si>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</si>
  <si>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</si>
  <si>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</si>
  <si>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</si>
  <si>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</si>
  <si>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</si>
  <si>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</si>
  <si>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</si>
  <si>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</si>
  <si>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</si>
  <si>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</si>
  <si>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</si>
  <si>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</si>
  <si>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</si>
  <si>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</si>
  <si>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</si>
  <si>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</si>
  <si>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</si>
  <si>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</si>
  <si>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</si>
  <si>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</si>
  <si>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</si>
  <si>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</si>
  <si>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</si>
  <si>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</si>
  <si>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</si>
  <si>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</si>
  <si>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</si>
  <si>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</si>
  <si>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</si>
  <si>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</si>
  <si>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</si>
  <si>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</si>
  <si>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</si>
  <si>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</si>
  <si>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</si>
  <si>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</si>
  <si>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</si>
  <si>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</si>
  <si>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</si>
  <si>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</si>
  <si>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</si>
  <si>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</si>
  <si>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</si>
  <si>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</si>
  <si>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</si>
  <si>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</si>
  <si>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</si>
  <si>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</si>
  <si>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</si>
  <si>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</si>
  <si>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</si>
  <si>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</si>
  <si>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</si>
  <si>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</si>
  <si>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</si>
  <si>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</si>
  <si>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</si>
  <si>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</si>
  <si>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</si>
  <si>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</si>
  <si>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</si>
  <si>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</si>
  <si>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</si>
  <si>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</si>
  <si>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</si>
  <si>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</si>
  <si>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</si>
  <si>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</si>
  <si>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</si>
  <si>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</si>
  <si>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</si>
  <si>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</si>
  <si>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</si>
  <si>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</si>
  <si>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</si>
  <si>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</si>
  <si>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</si>
  <si>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</si>
  <si>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</si>
  <si>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</si>
  <si>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</si>
  <si>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</si>
  <si>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</si>
  <si>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</si>
  <si>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</si>
  <si>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</si>
  <si>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</si>
  <si>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</si>
  <si>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</si>
  <si>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</si>
  <si>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</si>
  <si>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</si>
  <si>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</si>
  <si>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</si>
  <si>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</si>
  <si>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</si>
  <si>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</si>
  <si>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</si>
  <si>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</si>
  <si>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</si>
  <si>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</si>
  <si>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</si>
  <si>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</si>
  <si>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</si>
  <si>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</si>
  <si>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</si>
  <si>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</si>
  <si>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</si>
  <si>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</si>
  <si>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</si>
  <si>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</si>
  <si>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</si>
  <si>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</si>
  <si>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</si>
  <si>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</si>
  <si>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</si>
  <si>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</si>
  <si>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</si>
  <si>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</si>
  <si>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</si>
  <si>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</si>
  <si>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</si>
  <si>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</si>
  <si>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</si>
  <si>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</si>
  <si>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</si>
  <si>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</si>
  <si>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</si>
  <si>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</si>
  <si>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</si>
  <si>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</si>
  <si>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</si>
  <si>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</si>
  <si>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</si>
  <si>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</si>
  <si>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</si>
  <si>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</si>
  <si>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</si>
  <si>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</si>
  <si>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</si>
  <si>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</si>
  <si>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</si>
  <si>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</si>
  <si>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</si>
  <si>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</si>
  <si>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</si>
  <si>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</si>
  <si>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</si>
  <si>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</si>
  <si>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</si>
  <si>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</si>
  <si>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</si>
  <si>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</si>
  <si>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</si>
  <si>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</si>
  <si>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</si>
  <si>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</si>
  <si>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</si>
  <si>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</si>
  <si>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</si>
  <si>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</si>
  <si>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</si>
  <si>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</si>
  <si>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</si>
  <si>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</si>
  <si>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</si>
  <si>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</si>
  <si>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</si>
  <si>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</si>
  <si>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</si>
  <si>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</si>
  <si>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</si>
  <si>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</si>
  <si>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</si>
  <si>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</si>
  <si>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</si>
  <si>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</si>
  <si>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</si>
  <si>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</si>
  <si>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</si>
  <si>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</si>
  <si>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</si>
  <si>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</si>
  <si>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</si>
  <si>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</si>
  <si>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</si>
  <si>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</si>
  <si>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</si>
  <si>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</si>
  <si>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</si>
  <si>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</si>
  <si>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</si>
  <si>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</si>
  <si>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</si>
  <si>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</si>
  <si>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</si>
  <si>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</si>
  <si>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</si>
  <si>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</si>
  <si>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</si>
  <si>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</si>
  <si>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</si>
  <si>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</si>
  <si>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</si>
  <si>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</si>
  <si>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</si>
  <si>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</si>
  <si>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</si>
  <si>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</si>
  <si>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</si>
  <si>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</si>
  <si>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</si>
  <si>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</si>
  <si>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</si>
  <si>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</si>
  <si>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</si>
  <si>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</si>
  <si>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</si>
  <si>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</si>
  <si>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</si>
  <si>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</si>
  <si>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</si>
  <si>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</si>
  <si>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</si>
  <si>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</si>
  <si>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</si>
  <si>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</si>
  <si>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</si>
  <si>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</si>
  <si>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</si>
  <si>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</si>
  <si>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</si>
  <si>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</si>
  <si>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</si>
  <si>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</si>
  <si>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</si>
  <si>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</si>
  <si>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</si>
  <si>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</si>
  <si>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</si>
  <si>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</si>
  <si>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</si>
  <si>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</si>
  <si>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</si>
  <si>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</si>
  <si>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</si>
  <si>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</si>
  <si>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</si>
  <si>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</si>
  <si>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</si>
  <si>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</si>
  <si>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</si>
  <si>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</si>
  <si>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</si>
  <si>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</si>
  <si>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</si>
  <si>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</si>
  <si>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</si>
  <si>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</si>
  <si>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</si>
  <si>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</si>
  <si>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</si>
  <si>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</si>
  <si>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</si>
  <si>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</si>
  <si>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</si>
  <si>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</si>
  <si>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</si>
  <si>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</si>
  <si>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</si>
  <si>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</si>
  <si>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</si>
  <si>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</si>
  <si>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</si>
  <si>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</si>
  <si>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</si>
  <si>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</si>
  <si>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</si>
  <si>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</si>
  <si>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</si>
  <si>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</si>
  <si>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</si>
  <si>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</si>
  <si>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</si>
  <si>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</si>
  <si>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</si>
  <si>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</si>
  <si>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</si>
  <si>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</si>
  <si>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</si>
  <si>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</si>
  <si>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</si>
  <si>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</si>
  <si>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</si>
  <si>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</si>
  <si>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</si>
  <si>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</si>
  <si>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</si>
  <si>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</si>
  <si>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</si>
  <si>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</si>
  <si>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</si>
  <si>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</si>
  <si>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</si>
  <si>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</si>
  <si>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</si>
  <si>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</si>
  <si>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</si>
  <si>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</si>
  <si>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</si>
  <si>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</si>
  <si>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</si>
  <si>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</si>
  <si>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</si>
  <si>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</si>
  <si>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</si>
  <si>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</si>
  <si>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</si>
  <si>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</si>
  <si>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</si>
  <si>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</si>
  <si>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</si>
  <si>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</si>
  <si>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</si>
  <si>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</si>
  <si>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</si>
  <si>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</si>
  <si>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</si>
  <si>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</si>
  <si>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</si>
  <si>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</si>
  <si>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</si>
  <si>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</si>
  <si>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</si>
  <si>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</si>
  <si>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</si>
  <si>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</si>
  <si>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</si>
  <si>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</si>
  <si>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</si>
  <si>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</si>
  <si>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</si>
  <si>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</si>
  <si>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</si>
  <si>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</si>
  <si>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</si>
  <si>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</si>
  <si>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</si>
  <si>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</si>
  <si>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</si>
  <si>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</si>
  <si>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</si>
  <si>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</si>
  <si>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</si>
  <si>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</si>
  <si>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</si>
  <si>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</si>
  <si>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</si>
  <si>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</si>
  <si>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</si>
  <si>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</si>
  <si>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</si>
  <si>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</si>
  <si>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</si>
  <si>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</si>
  <si>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</si>
  <si>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</si>
  <si>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</si>
  <si>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</si>
  <si>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</si>
  <si>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</si>
  <si>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</si>
  <si>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</si>
  <si>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</si>
  <si>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</si>
  <si>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</si>
  <si>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</si>
  <si>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</si>
  <si>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</si>
  <si>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</si>
  <si>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</si>
  <si>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</si>
  <si>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</si>
  <si>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</si>
  <si>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</si>
  <si>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</si>
  <si>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</si>
  <si>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</si>
  <si>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</si>
  <si>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</si>
  <si>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</si>
  <si>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</si>
  <si>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</si>
  <si>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</si>
  <si>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</si>
  <si>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</si>
  <si>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</si>
  <si>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</si>
  <si>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</si>
  <si>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</si>
  <si>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</si>
  <si>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</si>
  <si>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</si>
  <si>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</si>
  <si>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</si>
  <si>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</si>
  <si>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</si>
  <si>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</si>
  <si>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</si>
  <si>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</si>
  <si>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</si>
  <si>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</si>
  <si>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</si>
  <si>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</si>
  <si>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</si>
  <si>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</si>
  <si>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</si>
  <si>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</si>
  <si>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</si>
  <si>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</si>
  <si>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</si>
  <si>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</si>
  <si>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</si>
  <si>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</si>
  <si>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</si>
  <si>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</si>
  <si>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</si>
  <si>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</si>
  <si>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</si>
  <si>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</si>
  <si>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</si>
  <si>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</si>
  <si>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</si>
  <si>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</si>
  <si>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</si>
  <si>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</si>
  <si>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</si>
  <si>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</si>
  <si>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</si>
  <si>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</si>
  <si>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</si>
  <si>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</si>
  <si>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</si>
  <si>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</si>
  <si>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</si>
  <si>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</si>
  <si>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</si>
  <si>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</si>
  <si>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</si>
  <si>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</si>
  <si>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</si>
  <si>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</si>
  <si>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</si>
  <si>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</si>
  <si>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</si>
  <si>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</si>
  <si>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</si>
  <si>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</si>
  <si>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</si>
  <si>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</si>
  <si>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</si>
  <si>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</si>
  <si>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</si>
  <si>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</si>
  <si>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</si>
  <si>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</si>
  <si>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</si>
  <si>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</si>
  <si>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</si>
  <si>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</si>
  <si>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</si>
  <si>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</si>
  <si>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</si>
  <si>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</si>
  <si>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</si>
  <si>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</si>
  <si>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</si>
  <si>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</si>
  <si>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</si>
  <si>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</si>
  <si>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</si>
  <si>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</si>
  <si>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</si>
  <si>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</si>
  <si>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</si>
  <si>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</si>
  <si>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</si>
  <si>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</si>
  <si>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</si>
  <si>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</si>
  <si>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</si>
  <si>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</si>
  <si>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</si>
  <si>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</si>
  <si>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</si>
  <si>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</si>
  <si>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</si>
  <si>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</si>
  <si>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</si>
  <si>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</si>
  <si>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</si>
  <si>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</si>
  <si>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</si>
  <si>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</si>
  <si>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</si>
  <si>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</si>
  <si>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</si>
  <si>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</si>
  <si>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</si>
  <si>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</si>
  <si>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</si>
  <si>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</si>
  <si>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</si>
  <si>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</si>
  <si>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</si>
  <si>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</si>
  <si>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</si>
  <si>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</si>
  <si>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</si>
  <si>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</si>
  <si>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</si>
  <si>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</si>
  <si>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</si>
  <si>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</si>
  <si>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</si>
  <si>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</si>
  <si>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</si>
  <si>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</si>
  <si>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</si>
  <si>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</si>
  <si>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</si>
  <si>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</si>
  <si>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</si>
  <si>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</si>
  <si>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</si>
  <si>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</si>
  <si>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</si>
  <si>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</si>
  <si>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</si>
  <si>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</si>
  <si>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</si>
  <si>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</si>
  <si>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</si>
  <si>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</si>
  <si>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</si>
  <si>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</si>
  <si>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</si>
  <si>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</si>
  <si>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</si>
  <si>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</si>
  <si>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</si>
  <si>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</si>
  <si>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</si>
  <si>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</si>
  <si>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</si>
  <si>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</si>
  <si>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</si>
  <si>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</si>
  <si>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</si>
  <si>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</si>
  <si>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</si>
  <si>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</si>
  <si>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</si>
  <si>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</si>
  <si>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</si>
  <si>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</si>
  <si>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</si>
  <si>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</si>
  <si>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</si>
  <si>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</si>
  <si>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</si>
  <si>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</si>
  <si>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</si>
  <si>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</si>
  <si>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</si>
  <si>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</si>
  <si>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</si>
  <si>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</si>
  <si>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</si>
  <si>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</si>
  <si>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</si>
  <si>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</si>
  <si>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</si>
  <si>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</si>
  <si>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</si>
  <si>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</si>
  <si>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</si>
  <si>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</si>
  <si>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</si>
  <si>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</si>
  <si>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</si>
  <si>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</si>
  <si>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</si>
  <si>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</si>
  <si>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</si>
  <si>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</si>
  <si>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</si>
  <si>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</si>
  <si>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</si>
  <si>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</si>
  <si>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</si>
  <si>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</si>
  <si>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</si>
  <si>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</si>
  <si>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</si>
  <si>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</si>
  <si>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</si>
  <si>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</si>
  <si>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</si>
  <si>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</si>
  <si>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</si>
  <si>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</si>
  <si>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</si>
  <si>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</si>
  <si>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</si>
  <si>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</si>
  <si>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</si>
  <si>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</si>
  <si>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</si>
  <si>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</si>
  <si>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</si>
  <si>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</si>
  <si>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</si>
  <si>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</si>
  <si>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</si>
  <si>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</si>
  <si>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</si>
  <si>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</si>
  <si>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</si>
  <si>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</si>
  <si>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</si>
  <si>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</si>
  <si>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</si>
  <si>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</si>
  <si>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</si>
  <si>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</si>
  <si>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</si>
  <si>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</si>
  <si>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</si>
  <si>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</si>
  <si>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</si>
  <si>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</si>
  <si>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</si>
  <si>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</si>
  <si>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</si>
  <si>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</si>
  <si>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</si>
  <si>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</si>
  <si>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</si>
  <si>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</si>
  <si>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</si>
  <si>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</si>
  <si>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</si>
  <si>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</si>
  <si>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</si>
  <si>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</si>
  <si>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</si>
  <si>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</si>
  <si>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</si>
  <si>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</si>
  <si>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</si>
  <si>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</si>
  <si>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</si>
  <si>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</si>
  <si>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</si>
  <si>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</si>
  <si>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</si>
  <si>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</si>
  <si>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</si>
  <si>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</si>
  <si>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</si>
  <si>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</si>
  <si>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</si>
  <si>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</si>
  <si>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</si>
  <si>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</si>
  <si>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</si>
  <si>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</si>
  <si>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</si>
  <si>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</si>
  <si>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</si>
  <si>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</si>
  <si>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</si>
  <si>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</si>
  <si>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</si>
  <si>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</si>
  <si>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</si>
  <si>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</si>
  <si>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</si>
  <si>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</si>
  <si>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</si>
  <si>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</si>
  <si>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</si>
  <si>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</si>
  <si>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</si>
  <si>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</si>
  <si>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</si>
  <si>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</si>
  <si>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</si>
  <si>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</si>
  <si>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</si>
  <si>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</si>
  <si>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</si>
  <si>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</si>
  <si>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</si>
  <si>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</si>
  <si>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</si>
  <si>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</si>
  <si>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</si>
  <si>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</si>
  <si>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</si>
  <si>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</si>
  <si>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</si>
  <si>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</si>
  <si>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</si>
  <si>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</si>
  <si>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</si>
  <si>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</si>
  <si>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</si>
  <si>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</si>
  <si>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</si>
  <si>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</si>
  <si>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</si>
  <si>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</si>
  <si>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</si>
  <si>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</si>
  <si>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</si>
  <si>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</si>
  <si>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</si>
  <si>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</si>
  <si>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</si>
  <si>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</si>
  <si>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</si>
  <si>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</si>
  <si>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</si>
  <si>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</si>
  <si>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</si>
  <si>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</si>
  <si>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</si>
  <si>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</si>
  <si>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</si>
  <si>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</si>
  <si>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</si>
  <si>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</si>
  <si>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</si>
  <si>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</si>
  <si>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</si>
  <si>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</si>
  <si>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</si>
  <si>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</si>
  <si>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</si>
  <si>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</si>
  <si>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</si>
  <si>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</si>
  <si>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</si>
  <si>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</si>
  <si>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</si>
  <si>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</si>
  <si>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</si>
  <si>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</si>
  <si>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</si>
  <si>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</si>
  <si>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</si>
  <si>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</si>
  <si>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</si>
  <si>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</si>
  <si>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</si>
  <si>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</si>
  <si>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</si>
  <si>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</si>
  <si>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</si>
  <si>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</si>
  <si>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</si>
  <si>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</si>
  <si>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</si>
  <si>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</si>
  <si>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</si>
  <si>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</si>
  <si>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</si>
  <si>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</si>
  <si>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</si>
  <si>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</si>
  <si>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</si>
  <si>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</si>
  <si>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</si>
  <si>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</si>
  <si>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</si>
  <si>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</si>
  <si>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</si>
  <si>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</si>
  <si>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</si>
  <si>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</si>
  <si>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</si>
  <si>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</si>
  <si>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</si>
  <si>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</si>
  <si>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</si>
  <si>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</si>
  <si>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</si>
  <si>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</si>
  <si>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</si>
  <si>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</si>
  <si>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</si>
  <si>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</si>
  <si>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</si>
  <si>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</si>
  <si>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</si>
  <si>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</si>
  <si>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</si>
  <si>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</si>
  <si>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</si>
  <si>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</si>
  <si>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</si>
  <si>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</si>
  <si>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</si>
  <si>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</si>
  <si>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</si>
  <si>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</si>
  <si>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</si>
  <si>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</si>
  <si>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</si>
  <si>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</si>
  <si>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</si>
  <si>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</si>
  <si>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</si>
  <si>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</si>
  <si>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</si>
  <si>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</si>
  <si>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</si>
  <si>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</si>
  <si>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</si>
  <si>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</si>
  <si>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</si>
  <si>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</si>
  <si>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</si>
  <si>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</si>
  <si>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</si>
  <si>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</si>
  <si>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</si>
  <si>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</si>
  <si>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</si>
  <si>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</si>
  <si>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</si>
  <si>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</si>
  <si>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</si>
  <si>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</si>
  <si>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</si>
  <si>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</si>
  <si>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</si>
  <si>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</si>
  <si>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</si>
  <si>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</si>
  <si>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</si>
  <si>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</si>
  <si>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</si>
  <si>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</si>
  <si>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</si>
  <si>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</si>
  <si>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</si>
  <si>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</si>
  <si>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</si>
  <si>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</si>
  <si>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</si>
  <si>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</si>
  <si>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</si>
  <si>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</si>
  <si>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</si>
  <si>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</si>
  <si>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</si>
  <si>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</si>
  <si>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</si>
  <si>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</si>
  <si>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</si>
  <si>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</si>
  <si>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</si>
  <si>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</si>
  <si>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</si>
  <si>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</si>
  <si>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</si>
  <si>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</si>
  <si>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</si>
  <si>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</si>
  <si>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</si>
  <si>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</si>
  <si>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</si>
  <si>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</si>
  <si>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</si>
  <si>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</si>
  <si>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</si>
  <si>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</si>
  <si>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</si>
  <si>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</si>
  <si>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</si>
  <si>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</si>
  <si>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</si>
  <si>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</si>
  <si>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</si>
  <si>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</si>
  <si>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</si>
  <si>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</si>
  <si>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</si>
  <si>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</si>
  <si>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</si>
  <si>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</si>
  <si>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</si>
  <si>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</si>
  <si>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</si>
  <si>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</si>
  <si>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</si>
  <si>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</si>
  <si>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</si>
  <si>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</si>
  <si>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</si>
  <si>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</si>
  <si>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</si>
  <si>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</si>
  <si>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</si>
  <si>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</si>
  <si>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</si>
  <si>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</si>
  <si>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</si>
  <si>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</si>
  <si>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</si>
  <si>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</si>
  <si>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</si>
  <si>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</si>
  <si>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</si>
  <si>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</si>
  <si>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</si>
  <si>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</si>
  <si>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</si>
  <si>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</si>
  <si>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</si>
  <si>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</si>
  <si>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</si>
  <si>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</si>
  <si>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</si>
  <si>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</si>
  <si>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</si>
  <si>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</si>
  <si>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</si>
  <si>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</si>
  <si>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</si>
  <si>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</si>
  <si>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</si>
  <si>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</si>
  <si>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</si>
  <si>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</si>
  <si>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</si>
  <si>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</si>
  <si>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</si>
  <si>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</si>
  <si>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</si>
  <si>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</si>
  <si>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</si>
  <si>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</si>
  <si>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</si>
  <si>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</si>
  <si>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</si>
  <si>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</si>
  <si>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</si>
  <si>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</si>
  <si>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</si>
  <si>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</si>
  <si>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</si>
  <si>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</si>
  <si>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</si>
  <si>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</si>
  <si>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</si>
  <si>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</si>
  <si>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</si>
  <si>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</si>
  <si>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</si>
  <si>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</si>
  <si>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</si>
  <si>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</si>
  <si>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</si>
  <si>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</si>
  <si>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</si>
  <si>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</si>
  <si>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</si>
  <si>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</si>
  <si>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</si>
  <si>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</si>
  <si>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</si>
  <si>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</si>
  <si>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</si>
  <si>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</si>
  <si>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</si>
  <si>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</si>
  <si>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</si>
  <si>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</si>
  <si>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</si>
  <si>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</si>
  <si>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</si>
  <si>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</si>
  <si>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</si>
  <si>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</si>
  <si>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</si>
  <si>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</si>
  <si>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</si>
  <si>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</si>
  <si>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</si>
  <si>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</si>
  <si>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</si>
  <si>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</si>
  <si>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</si>
  <si>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</si>
  <si>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</si>
  <si>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</si>
  <si>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</si>
  <si>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</si>
  <si>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</si>
  <si>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</si>
  <si>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</si>
  <si>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</si>
  <si>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</si>
  <si>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</si>
  <si>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</si>
  <si>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</si>
  <si>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</si>
  <si>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</si>
  <si>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</si>
  <si>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</si>
  <si>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</si>
  <si>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</si>
  <si>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</si>
  <si>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</si>
  <si>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</si>
  <si>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</si>
  <si>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</si>
  <si>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</si>
  <si>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</si>
  <si>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</si>
  <si>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</si>
  <si>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</si>
  <si>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</si>
  <si>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</si>
  <si>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</si>
  <si>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</si>
  <si>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</si>
  <si>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</si>
  <si>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</si>
  <si>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</si>
  <si>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</si>
  <si>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</si>
  <si>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</si>
  <si>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</si>
  <si>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</si>
  <si>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</si>
  <si>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</si>
  <si>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</si>
  <si>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</si>
  <si>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</si>
  <si>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</si>
  <si>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</si>
  <si>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</si>
  <si>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</si>
  <si>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</si>
  <si>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</si>
  <si>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</si>
  <si>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</si>
  <si>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</si>
  <si>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</si>
  <si>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</si>
  <si>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</si>
  <si>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</si>
  <si>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</si>
  <si>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</si>
  <si>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</si>
  <si>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</si>
  <si>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</si>
  <si>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</si>
  <si>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</si>
  <si>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</si>
  <si>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</si>
  <si>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</si>
  <si>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</si>
  <si>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</si>
  <si>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</si>
  <si>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</si>
  <si>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</si>
  <si>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</si>
  <si>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</si>
  <si>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</si>
  <si>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</si>
  <si>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</si>
  <si>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</si>
  <si>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</si>
  <si>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</si>
  <si>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</si>
  <si>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</si>
  <si>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</si>
  <si>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</si>
  <si>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</si>
  <si>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</si>
  <si>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</si>
  <si>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</si>
  <si>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</si>
  <si>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</si>
  <si>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</si>
  <si>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</si>
  <si>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</si>
  <si>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</si>
  <si>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</si>
  <si>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</si>
  <si>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</si>
  <si>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</si>
  <si>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</si>
  <si>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</si>
  <si>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</si>
  <si>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</si>
  <si>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</si>
  <si>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</si>
  <si>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</si>
  <si>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</si>
  <si>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</si>
  <si>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</si>
  <si>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</si>
  <si>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</si>
  <si>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</si>
  <si>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</si>
  <si>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</si>
  <si>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</si>
  <si>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</si>
  <si>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</si>
  <si>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</si>
  <si>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</si>
  <si>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</si>
  <si>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</si>
  <si>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</si>
  <si>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</si>
  <si>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</si>
  <si>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</si>
  <si>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</si>
  <si>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</si>
  <si>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</si>
  <si>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</si>
  <si>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</si>
  <si>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</si>
  <si>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</si>
  <si>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</si>
  <si>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</si>
  <si>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</si>
  <si>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</si>
  <si>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</si>
  <si>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</si>
  <si>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</si>
  <si>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</si>
  <si>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</si>
  <si>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</si>
  <si>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</si>
  <si>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</si>
  <si>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</si>
  <si>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</si>
  <si>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</si>
  <si>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</si>
  <si>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</si>
  <si>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</si>
  <si>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</si>
  <si>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</si>
  <si>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</si>
  <si>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</si>
  <si>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</si>
  <si>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</si>
  <si>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</si>
  <si>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</si>
  <si>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</si>
  <si>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</si>
  <si>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</si>
  <si>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</si>
  <si>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</si>
  <si>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</si>
  <si>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</si>
  <si>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</si>
  <si>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</si>
  <si>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</si>
  <si>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</si>
  <si>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</si>
  <si>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</si>
  <si>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</si>
  <si>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</si>
  <si>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</si>
  <si>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</si>
  <si>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</si>
  <si>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</si>
  <si>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</si>
  <si>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</si>
  <si>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</si>
  <si>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</si>
  <si>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</si>
  <si>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</si>
  <si>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</si>
  <si>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</si>
  <si>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</si>
  <si>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</si>
  <si>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</si>
  <si>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</si>
  <si>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</si>
  <si>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</si>
  <si>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</si>
  <si>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</si>
  <si>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</si>
  <si>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</si>
  <si>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</si>
  <si>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</si>
  <si>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</si>
  <si>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</si>
  <si>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</si>
  <si>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</si>
  <si>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</si>
  <si>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</si>
  <si>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</si>
  <si>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</si>
  <si>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</si>
  <si>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</si>
  <si>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</si>
  <si>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</si>
  <si>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</si>
  <si>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</si>
  <si>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</si>
  <si>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</si>
  <si>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</si>
  <si>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</si>
  <si>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</si>
  <si>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</si>
  <si>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</si>
  <si>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</si>
  <si>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</si>
  <si>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</si>
  <si>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</si>
  <si>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</si>
  <si>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</si>
  <si>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</si>
  <si>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</si>
  <si>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</si>
  <si>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</si>
  <si>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</si>
  <si>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</si>
  <si>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</si>
  <si>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</si>
  <si>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</si>
  <si>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</si>
  <si>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</si>
  <si>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</si>
  <si>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</si>
  <si>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</si>
  <si>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</si>
  <si>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</si>
  <si>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</si>
  <si>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</si>
  <si>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</si>
  <si>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</si>
  <si>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</si>
  <si>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</si>
  <si>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</si>
  <si>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</si>
  <si>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</si>
  <si>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</si>
  <si>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</si>
  <si>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</si>
  <si>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</si>
  <si>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</si>
  <si>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</si>
  <si>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</si>
  <si>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</si>
  <si>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</si>
  <si>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</si>
  <si>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</si>
  <si>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</si>
  <si>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</si>
  <si>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</si>
  <si>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</si>
  <si>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</si>
  <si>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</si>
  <si>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</si>
  <si>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</si>
  <si>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</si>
  <si>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</si>
  <si>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</si>
  <si>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</si>
  <si>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</si>
  <si>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</si>
  <si>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</si>
  <si>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</si>
  <si>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</si>
  <si>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</si>
  <si>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</si>
  <si>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</si>
  <si>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</si>
  <si>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</si>
  <si>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</si>
  <si>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</si>
  <si>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</si>
  <si>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</si>
  <si>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</si>
  <si>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</si>
  <si>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</si>
  <si>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</si>
  <si>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</si>
  <si>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</si>
  <si>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</si>
  <si>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</si>
  <si>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</si>
  <si>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</si>
  <si>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</si>
  <si>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</si>
  <si>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</si>
  <si>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</si>
  <si>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</si>
  <si>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</si>
  <si>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</si>
  <si>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</si>
  <si>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</si>
  <si>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</si>
  <si>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</si>
  <si>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</si>
  <si>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</si>
  <si>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</si>
  <si>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</si>
  <si>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</si>
  <si>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</si>
  <si>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</si>
  <si>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</si>
  <si>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</si>
  <si>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</si>
  <si>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</si>
  <si>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</si>
  <si>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</si>
  <si>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</si>
  <si>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</si>
  <si>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</si>
  <si>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</si>
  <si>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</si>
  <si>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</si>
  <si>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</si>
  <si>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</si>
  <si>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</si>
  <si>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</si>
  <si>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</si>
  <si>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</si>
  <si>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</si>
  <si>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</si>
  <si>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</si>
  <si>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</si>
  <si>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</si>
  <si>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</si>
  <si>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</si>
  <si>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</si>
  <si>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</si>
  <si>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</si>
  <si>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</si>
  <si>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</si>
  <si>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</si>
  <si>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</si>
  <si>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</si>
  <si>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</si>
  <si>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</si>
  <si>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</si>
  <si>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</si>
  <si>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</si>
  <si>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</si>
  <si>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</si>
  <si>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</si>
  <si>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</si>
  <si>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</si>
  <si>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</si>
  <si>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</si>
  <si>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</si>
  <si>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</si>
  <si>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</si>
  <si>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</si>
  <si>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</si>
  <si>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</si>
  <si>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</si>
  <si>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</si>
  <si>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</si>
  <si>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</si>
  <si>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</si>
  <si>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</si>
  <si>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</si>
  <si>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</si>
  <si>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</si>
  <si>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</si>
  <si>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</si>
  <si>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</si>
  <si>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</si>
  <si>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</si>
  <si>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</si>
  <si>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</si>
  <si>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</si>
  <si>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</si>
  <si>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</si>
  <si>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</si>
  <si>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</si>
  <si>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</si>
  <si>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</si>
  <si>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</si>
  <si>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</si>
  <si>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</si>
  <si>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</si>
  <si>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</si>
  <si>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</si>
  <si>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</si>
  <si>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</si>
  <si>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</si>
  <si>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</si>
  <si>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</si>
  <si>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</si>
  <si>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</si>
  <si>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</si>
  <si>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</si>
  <si>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</si>
  <si>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</si>
  <si>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</si>
  <si>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</si>
  <si>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</si>
  <si>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</si>
  <si>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</si>
  <si>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</si>
  <si>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</si>
  <si>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</si>
  <si>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</si>
  <si>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</si>
  <si>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</si>
  <si>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</si>
  <si>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</si>
  <si>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</si>
  <si>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</si>
  <si>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</si>
  <si>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</si>
  <si>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</si>
  <si>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</si>
  <si>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</si>
  <si>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</si>
  <si>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</si>
  <si>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</si>
  <si>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</si>
  <si>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</si>
  <si>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</si>
  <si>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</si>
  <si>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</si>
  <si>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</si>
  <si>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</si>
  <si>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</si>
  <si>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</si>
  <si>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</si>
  <si>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</si>
  <si>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</si>
  <si>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</si>
  <si>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</si>
  <si>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</si>
  <si>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</si>
  <si>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</si>
  <si>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</si>
  <si>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</si>
  <si>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</si>
  <si>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</si>
  <si>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</si>
  <si>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</si>
  <si>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</si>
  <si>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</si>
  <si>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</si>
  <si>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</si>
  <si>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</si>
  <si>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</si>
  <si>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</si>
  <si>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</si>
  <si>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</si>
  <si>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</si>
  <si>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</si>
  <si>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</si>
  <si>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</si>
  <si>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</si>
  <si>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</si>
  <si>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</si>
  <si>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</si>
  <si>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</si>
  <si>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</si>
  <si>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</si>
  <si>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</si>
  <si>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</si>
  <si>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</si>
  <si>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</si>
  <si>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</si>
  <si>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</si>
  <si>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</si>
  <si>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</si>
  <si>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</si>
  <si>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</si>
  <si>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</si>
  <si>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</si>
  <si>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</si>
  <si>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</si>
  <si>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</si>
  <si>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</si>
  <si>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</si>
  <si>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</si>
  <si>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</si>
  <si>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</si>
  <si>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</si>
  <si>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</si>
  <si>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</si>
  <si>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</si>
  <si>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</si>
  <si>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</si>
  <si>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</si>
  <si>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</si>
  <si>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</si>
  <si>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</si>
  <si>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</si>
  <si>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</si>
  <si>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</si>
  <si>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</si>
  <si>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</si>
  <si>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</si>
  <si>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</si>
  <si>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</si>
  <si>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</si>
  <si>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</si>
  <si>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</si>
  <si>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</si>
  <si>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</si>
  <si>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</si>
  <si>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</si>
  <si>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</si>
  <si>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</si>
  <si>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</si>
  <si>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</si>
  <si>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</si>
  <si>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</si>
  <si>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</si>
  <si>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</si>
  <si>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</si>
  <si>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</si>
  <si>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</si>
  <si>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</si>
  <si>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</si>
  <si>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</si>
  <si>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</si>
  <si>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</si>
  <si>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</si>
  <si>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</si>
  <si>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</si>
  <si>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</si>
  <si>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</si>
  <si>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</si>
  <si>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</si>
  <si>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</si>
  <si>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</si>
  <si>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</si>
  <si>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</si>
  <si>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</si>
  <si>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</si>
  <si>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</si>
  <si>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</si>
  <si>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</si>
  <si>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</si>
  <si>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</si>
  <si>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</si>
  <si>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</si>
  <si>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</si>
  <si>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</si>
  <si>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</si>
  <si>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</si>
  <si>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</si>
  <si>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</si>
  <si>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</si>
  <si>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</si>
  <si>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</si>
  <si>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</si>
  <si>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</si>
  <si>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</si>
  <si>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</si>
  <si>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</si>
  <si>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</si>
  <si>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</si>
  <si>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</si>
  <si>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</si>
  <si>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</si>
  <si>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</si>
  <si>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</si>
  <si>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</si>
  <si>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</si>
  <si>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</si>
  <si>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</si>
  <si>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</si>
  <si>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</si>
  <si>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</si>
  <si>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</si>
  <si>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</si>
  <si>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</si>
  <si>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</si>
  <si>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</si>
  <si>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</si>
  <si>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</si>
  <si>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</si>
  <si>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</si>
  <si>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</si>
  <si>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</si>
  <si>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</si>
  <si>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</si>
  <si>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</si>
  <si>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</si>
  <si>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</si>
  <si>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</si>
  <si>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</si>
  <si>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</si>
  <si>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</si>
  <si>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</si>
  <si>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</si>
  <si>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</si>
  <si>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</si>
  <si>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</si>
  <si>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</si>
  <si>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</si>
  <si>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</si>
  <si>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</si>
  <si>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</si>
  <si>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</si>
  <si>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</si>
  <si>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</si>
  <si>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</si>
  <si>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</si>
  <si>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</si>
  <si>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</si>
  <si>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</si>
  <si>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</si>
  <si>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</si>
  <si>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</si>
  <si>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</si>
  <si>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</si>
  <si>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</si>
  <si>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</si>
  <si>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</si>
  <si>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</si>
  <si>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</si>
  <si>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</si>
  <si>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</si>
  <si>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</si>
  <si>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</si>
  <si>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</si>
  <si>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</si>
  <si>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</si>
  <si>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</si>
  <si>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</si>
  <si>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</si>
  <si>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</si>
  <si>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</si>
  <si>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</si>
  <si>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</si>
  <si>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</si>
  <si>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</si>
  <si>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</si>
  <si>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</si>
  <si>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</si>
  <si>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</si>
  <si>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</si>
  <si>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</si>
  <si>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</si>
  <si>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</si>
  <si>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</si>
  <si>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</si>
  <si>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</si>
  <si>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</si>
  <si>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</si>
  <si>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</si>
  <si>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</si>
  <si>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</si>
  <si>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</si>
  <si>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</si>
  <si>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</si>
  <si>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</si>
  <si>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</si>
  <si>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</si>
  <si>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</si>
  <si>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</si>
  <si>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</si>
  <si>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</si>
  <si>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</si>
  <si>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</si>
  <si>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</si>
  <si>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</si>
  <si>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</si>
  <si>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</si>
  <si>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</si>
  <si>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</si>
  <si>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</si>
  <si>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</si>
  <si>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</si>
  <si>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</si>
  <si>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</si>
  <si>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</si>
  <si>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</si>
  <si>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</si>
  <si>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</si>
  <si>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</si>
  <si>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</si>
  <si>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</si>
  <si>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</si>
  <si>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</si>
  <si>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</si>
  <si>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</si>
  <si>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</si>
  <si>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</si>
  <si>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</si>
  <si>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</si>
  <si>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</si>
  <si>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</si>
  <si>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</si>
  <si>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</si>
  <si>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</si>
  <si>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</si>
  <si>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</si>
  <si>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</si>
  <si>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</si>
  <si>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</si>
  <si>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</si>
  <si>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</si>
  <si>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</si>
  <si>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</si>
  <si>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</si>
  <si>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</si>
  <si>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</si>
  <si>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</si>
  <si>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</si>
  <si>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</si>
  <si>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</si>
  <si>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</si>
  <si>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</si>
  <si>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</si>
  <si>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</si>
  <si>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</si>
  <si>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</si>
  <si>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</si>
  <si>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</si>
  <si>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</si>
  <si>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</si>
  <si>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</si>
  <si>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</si>
  <si>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</si>
  <si>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</si>
  <si>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</si>
  <si>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</si>
  <si>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</si>
  <si>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</si>
  <si>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</si>
  <si>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</si>
  <si>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</si>
  <si>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</si>
  <si>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</si>
  <si>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</si>
  <si>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</si>
  <si>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</si>
  <si>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</si>
  <si>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</si>
  <si>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</si>
  <si>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</si>
  <si>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</si>
  <si>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</si>
  <si>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</si>
  <si>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</si>
  <si>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</si>
  <si>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</si>
  <si>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</si>
  <si>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</si>
  <si>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</si>
  <si>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</si>
  <si>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</si>
  <si>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</si>
  <si>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</si>
  <si>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</si>
  <si>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</si>
  <si>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</si>
  <si>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</si>
  <si>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</si>
  <si>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</si>
  <si>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</si>
  <si>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</si>
  <si>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</si>
  <si>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</si>
  <si>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</si>
  <si>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</si>
  <si>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</si>
  <si>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</si>
  <si>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</si>
  <si>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</si>
  <si>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</si>
  <si>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</si>
  <si>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</si>
  <si>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</si>
  <si>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</si>
  <si>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</si>
  <si>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</si>
  <si>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</si>
  <si>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</si>
  <si>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</si>
  <si>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</si>
  <si>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</si>
  <si>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</si>
  <si>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</si>
  <si>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</si>
  <si>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</si>
  <si>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</si>
  <si>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</si>
  <si>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</si>
  <si>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</si>
  <si>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</si>
  <si>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</si>
  <si>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</si>
  <si>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</si>
  <si>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</si>
  <si>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</si>
  <si>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</si>
  <si>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</si>
  <si>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</si>
  <si>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</si>
  <si>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</si>
  <si>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</si>
  <si>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</si>
  <si>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</si>
  <si>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</si>
  <si>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</si>
  <si>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</si>
  <si>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</si>
  <si>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</si>
  <si>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</si>
  <si>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</si>
  <si>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</si>
  <si>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</si>
  <si>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</si>
  <si>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</si>
  <si>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</si>
  <si>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</si>
  <si>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</si>
  <si>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</si>
  <si>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</si>
  <si>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</si>
  <si>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</si>
  <si>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</si>
  <si>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</si>
  <si>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</si>
  <si>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</si>
  <si>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</si>
  <si>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</si>
  <si>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</si>
  <si>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</si>
  <si>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</si>
  <si>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</si>
  <si>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</si>
  <si>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</si>
  <si>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</si>
  <si>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</si>
  <si>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</si>
  <si>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</si>
  <si>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</si>
  <si>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</si>
  <si>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</si>
  <si>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</si>
  <si>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</si>
  <si>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</si>
  <si>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</si>
  <si>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</si>
  <si>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</si>
  <si>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</si>
  <si>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</si>
  <si>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</si>
  <si>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</si>
  <si>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</si>
  <si>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</si>
  <si>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</si>
  <si>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</si>
  <si>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</si>
  <si>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</si>
  <si>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</si>
  <si>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</si>
  <si>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</si>
  <si>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</si>
  <si>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</si>
  <si>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</si>
  <si>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</si>
  <si>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</si>
  <si>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</si>
  <si>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</si>
  <si>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</si>
  <si>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</si>
  <si>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</si>
  <si>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</si>
  <si>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</si>
  <si>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</si>
  <si>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</si>
  <si>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</si>
  <si>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</si>
  <si>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</si>
  <si>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</si>
  <si>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</si>
  <si>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</si>
  <si>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</si>
  <si>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</si>
  <si>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</si>
  <si>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</si>
  <si>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</si>
  <si>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</si>
  <si>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</si>
  <si>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</si>
  <si>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</si>
  <si>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</si>
  <si>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</si>
  <si>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</si>
  <si>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</si>
  <si>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</si>
  <si>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</si>
  <si>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</si>
  <si>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</si>
  <si>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</si>
  <si>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</si>
  <si>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</si>
  <si>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</si>
  <si>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</si>
  <si>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</si>
  <si>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</si>
  <si>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</si>
  <si>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</si>
  <si>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</si>
  <si>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</si>
  <si>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</si>
  <si>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</si>
  <si>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</si>
  <si>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</si>
  <si>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</si>
  <si>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</si>
  <si>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</si>
  <si>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</si>
  <si>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</si>
  <si>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</si>
  <si>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</si>
  <si>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</si>
  <si>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</si>
  <si>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</si>
  <si>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</si>
  <si>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</si>
  <si>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</si>
  <si>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</si>
  <si>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</si>
  <si>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</si>
  <si>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</si>
  <si>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</si>
  <si>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</si>
  <si>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</si>
  <si>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</si>
  <si>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</si>
  <si>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</si>
  <si>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</si>
  <si>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</si>
  <si>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</si>
  <si>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</si>
  <si>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</si>
  <si>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</si>
  <si>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</si>
  <si>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</si>
  <si>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</si>
  <si>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</si>
  <si>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</si>
  <si>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</si>
  <si>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</si>
  <si>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</si>
  <si>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</si>
  <si>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</si>
  <si>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</si>
  <si>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</si>
  <si>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</si>
  <si>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</si>
  <si>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</si>
  <si>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</si>
  <si>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</si>
  <si>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</si>
  <si>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</si>
  <si>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</si>
  <si>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</si>
  <si>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</si>
  <si>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</si>
  <si>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</si>
  <si>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</si>
  <si>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</si>
  <si>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</si>
  <si>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</si>
  <si>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</si>
  <si>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</si>
  <si>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</si>
  <si>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</si>
  <si>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</si>
  <si>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</si>
  <si>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</si>
  <si>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</si>
  <si>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</si>
  <si>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</si>
  <si>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</si>
  <si>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</si>
  <si>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</si>
  <si>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</si>
  <si>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</si>
  <si>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</si>
  <si>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</si>
  <si>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</si>
  <si>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</si>
  <si>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</si>
  <si>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</si>
  <si>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</si>
  <si>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</si>
  <si>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</si>
  <si>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</si>
  <si>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</si>
  <si>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</si>
  <si>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</si>
  <si>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</si>
  <si>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</si>
  <si>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</si>
  <si>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</si>
  <si>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</si>
  <si>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</si>
  <si>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</si>
  <si>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</si>
  <si>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</si>
  <si>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</si>
  <si>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</si>
  <si>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</si>
  <si>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</si>
  <si>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</si>
  <si>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</si>
  <si>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</si>
  <si>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</si>
  <si>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</si>
  <si>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</si>
  <si>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</si>
  <si>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</si>
  <si>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</si>
  <si>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</si>
  <si>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</si>
  <si>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</si>
  <si>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</si>
  <si>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</si>
  <si>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</si>
  <si>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</si>
  <si>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</si>
  <si>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</si>
  <si>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</si>
  <si>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</si>
  <si>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</si>
  <si>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</si>
  <si>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</si>
  <si>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</si>
  <si>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</si>
  <si>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</si>
  <si>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</si>
  <si>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</si>
  <si>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</si>
  <si>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</si>
  <si>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</si>
  <si>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</si>
  <si>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</si>
  <si>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</si>
  <si>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</si>
  <si>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</si>
  <si>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</si>
  <si>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</si>
  <si>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</si>
  <si>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</si>
  <si>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</si>
  <si>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</si>
  <si>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</si>
  <si>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</si>
  <si>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</si>
  <si>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</si>
  <si>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</si>
  <si>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</si>
  <si>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</si>
  <si>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</si>
  <si>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</si>
  <si>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</si>
  <si>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</si>
  <si>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</si>
  <si>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</si>
  <si>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</si>
  <si>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</si>
  <si>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</si>
  <si>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</si>
  <si>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</si>
  <si>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</si>
  <si>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</si>
  <si>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</si>
  <si>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</si>
  <si>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</si>
  <si>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</si>
  <si>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</si>
  <si>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</si>
  <si>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</si>
  <si>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</si>
  <si>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</si>
  <si>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</si>
  <si>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</si>
  <si>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</si>
  <si>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</si>
  <si>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</si>
  <si>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</si>
  <si>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</si>
  <si>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</si>
  <si>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</si>
  <si>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</si>
  <si>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</si>
  <si>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</si>
  <si>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</si>
  <si>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</si>
  <si>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</si>
  <si>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</si>
  <si>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</si>
  <si>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</si>
  <si>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</si>
  <si>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</si>
  <si>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</si>
  <si>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</si>
  <si>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</si>
  <si>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</si>
  <si>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</si>
  <si>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</si>
  <si>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</si>
  <si>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</si>
  <si>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</si>
  <si>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</si>
  <si>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</si>
  <si>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</si>
  <si>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</si>
  <si>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</si>
  <si>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</si>
  <si>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</si>
  <si>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</si>
  <si>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</si>
  <si>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</si>
  <si>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</si>
  <si>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</si>
  <si>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</si>
  <si>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</si>
  <si>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</si>
  <si>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</si>
  <si>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</si>
  <si>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</si>
  <si>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</si>
  <si>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</si>
  <si>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</si>
  <si>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</si>
  <si>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</si>
  <si>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</si>
  <si>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</si>
  <si>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</si>
  <si>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</si>
  <si>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</si>
  <si>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</si>
  <si>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</si>
  <si>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</si>
  <si>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</si>
  <si>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</si>
  <si>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</si>
  <si>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</si>
  <si>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</si>
  <si>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</si>
  <si>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</si>
  <si>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</si>
  <si>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</si>
  <si>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</si>
  <si>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</si>
  <si>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</si>
  <si>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</si>
  <si>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</si>
  <si>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</si>
  <si>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</si>
  <si>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</si>
  <si>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</si>
  <si>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</si>
  <si>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</si>
  <si>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</si>
  <si>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</si>
  <si>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</si>
  <si>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</si>
  <si>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</si>
  <si>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</si>
  <si>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</si>
  <si>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</si>
  <si>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</si>
  <si>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</si>
  <si>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</si>
  <si>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</si>
  <si>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</si>
  <si>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</si>
  <si>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</si>
  <si>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</si>
  <si>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</si>
  <si>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</si>
  <si>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</si>
  <si>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</si>
  <si>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</si>
  <si>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</si>
  <si>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</si>
  <si>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</si>
  <si>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</si>
  <si>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</si>
  <si>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</si>
  <si>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</si>
  <si>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</si>
  <si>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</si>
  <si>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</si>
  <si>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</si>
  <si>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</si>
  <si>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</si>
  <si>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</si>
  <si>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</si>
  <si>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</si>
  <si>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</si>
  <si>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</si>
  <si>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</si>
  <si>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</si>
  <si>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</si>
  <si>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</si>
  <si>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</si>
  <si>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</si>
  <si>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</si>
  <si>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</si>
  <si>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</si>
  <si>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</si>
  <si>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</si>
  <si>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</si>
  <si>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</si>
  <si>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</si>
  <si>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</si>
  <si>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</si>
  <si>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</si>
  <si>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</si>
  <si>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</si>
  <si>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</si>
  <si>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</si>
  <si>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</si>
  <si>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</si>
  <si>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</si>
  <si>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</si>
  <si>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</si>
  <si>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</si>
  <si>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</si>
  <si>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</si>
  <si>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</si>
  <si>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</si>
  <si>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</si>
  <si>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</si>
  <si>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</si>
  <si>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</si>
  <si>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</si>
  <si>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</si>
  <si>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</si>
  <si>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</si>
  <si>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</si>
  <si>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</si>
  <si>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</si>
  <si>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</si>
  <si>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</si>
  <si>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</si>
  <si>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</si>
  <si>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</si>
  <si>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</si>
  <si>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</si>
  <si>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</si>
  <si>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</si>
  <si>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</si>
  <si>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</si>
  <si>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</si>
  <si>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</si>
  <si>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</si>
  <si>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</si>
  <si>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</si>
  <si>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</si>
  <si>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</si>
  <si>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</si>
  <si>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</si>
  <si>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</si>
  <si>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</si>
  <si>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</si>
  <si>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</si>
  <si>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</si>
  <si>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</si>
  <si>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</si>
  <si>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</si>
  <si>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</si>
  <si>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</si>
  <si>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</si>
  <si>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</si>
  <si>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</si>
  <si>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</si>
  <si>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</si>
  <si>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</si>
  <si>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</si>
  <si>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</si>
  <si>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</si>
  <si>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</si>
  <si>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</si>
  <si>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</si>
  <si>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</si>
  <si>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</si>
  <si>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</si>
  <si>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</si>
  <si>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</si>
  <si>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</si>
  <si>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</si>
  <si>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</si>
  <si>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</si>
  <si>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</si>
  <si>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</si>
  <si>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</si>
  <si>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</si>
  <si>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</si>
  <si>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</si>
  <si>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</si>
  <si>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</si>
  <si>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</si>
  <si>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</si>
  <si>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</si>
  <si>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</si>
  <si>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</si>
  <si>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</si>
  <si>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</si>
  <si>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</si>
  <si>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</si>
  <si>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</si>
  <si>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</si>
  <si>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</si>
  <si>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</si>
  <si>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</si>
  <si>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</si>
  <si>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</si>
  <si>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</si>
  <si>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</si>
  <si>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</si>
  <si>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</si>
  <si>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</si>
  <si>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</si>
  <si>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</si>
  <si>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</si>
  <si>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</si>
  <si>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</si>
  <si>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</si>
  <si>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</si>
  <si>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</si>
  <si>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</si>
  <si>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</si>
  <si>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</si>
  <si>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</si>
  <si>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</si>
  <si>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</si>
  <si>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</si>
  <si>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</si>
  <si>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</si>
  <si>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</si>
  <si>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</si>
  <si>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</si>
  <si>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</si>
  <si>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</si>
  <si>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</si>
  <si>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</si>
  <si>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</si>
  <si>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</si>
  <si>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</si>
  <si>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</si>
  <si>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</si>
  <si>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</si>
  <si>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</si>
  <si>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</si>
  <si>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</si>
  <si>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</si>
  <si>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</si>
  <si>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</si>
  <si>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</si>
  <si>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</si>
  <si>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</si>
  <si>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</si>
  <si>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</si>
  <si>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</si>
  <si>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</si>
  <si>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</si>
  <si>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</si>
  <si>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</si>
  <si>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</si>
  <si>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</si>
  <si>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</si>
  <si>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</si>
  <si>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</si>
  <si>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</si>
  <si>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</si>
  <si>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</si>
  <si>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</si>
  <si>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</si>
  <si>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</si>
  <si>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</si>
  <si>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</si>
  <si>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</si>
  <si>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</si>
  <si>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</si>
  <si>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</si>
  <si>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</si>
  <si>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</si>
  <si>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</si>
  <si>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</si>
  <si>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</si>
  <si>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</si>
  <si>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</si>
  <si>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</si>
  <si>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</si>
  <si>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</si>
  <si>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</si>
  <si>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</si>
  <si>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</si>
  <si>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</si>
  <si>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</si>
  <si>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</si>
  <si>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</si>
  <si>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</si>
  <si>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</si>
  <si>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</si>
  <si>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</si>
  <si>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</si>
  <si>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</si>
  <si>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</si>
  <si>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</si>
  <si>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</si>
  <si>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</si>
  <si>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</si>
  <si>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</si>
  <si>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</si>
  <si>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</si>
  <si>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</si>
  <si>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</si>
  <si>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</si>
  <si>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</si>
  <si>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</si>
  <si>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</si>
  <si>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</si>
  <si>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</si>
  <si>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</si>
  <si>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</si>
  <si>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</si>
  <si>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</si>
  <si>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</si>
  <si>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</si>
  <si>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</si>
  <si>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</si>
  <si>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</si>
  <si>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</si>
  <si>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</si>
  <si>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</si>
  <si>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</si>
  <si>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</si>
  <si>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</si>
  <si>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</si>
  <si>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</si>
  <si>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</si>
  <si>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</si>
  <si>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</si>
  <si>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</si>
  <si>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</si>
  <si>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</si>
  <si>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</si>
  <si>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</si>
  <si>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</si>
  <si>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</si>
  <si>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</si>
  <si>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</si>
  <si>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</si>
  <si>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</si>
  <si>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</si>
  <si>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</si>
  <si>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</si>
  <si>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</si>
  <si>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</si>
  <si>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</si>
  <si>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</si>
  <si>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</si>
  <si>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</si>
  <si>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</si>
  <si>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</si>
  <si>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</si>
  <si>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</si>
  <si>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</si>
  <si>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</si>
  <si>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</si>
  <si>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</si>
  <si>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</si>
  <si>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</si>
  <si>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</si>
  <si>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</si>
  <si>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</si>
  <si>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</si>
  <si>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</si>
  <si>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</si>
  <si>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</si>
  <si>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</si>
  <si>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</si>
  <si>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</si>
  <si>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</si>
  <si>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</si>
  <si>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</si>
  <si>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</si>
  <si>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</si>
  <si>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</si>
  <si>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</si>
  <si>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</si>
  <si>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</si>
  <si>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</si>
  <si>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</si>
  <si>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</si>
  <si>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</si>
  <si>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</si>
  <si>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</si>
  <si>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</si>
  <si>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</si>
  <si>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</si>
  <si>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</si>
  <si>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</si>
  <si>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</si>
  <si>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</si>
  <si>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</si>
  <si>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</si>
  <si>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</si>
  <si>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</si>
  <si>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</si>
  <si>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</si>
  <si>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</si>
  <si>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</si>
  <si>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</si>
  <si>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</si>
  <si>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</si>
  <si>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</si>
  <si>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</si>
  <si>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</si>
  <si>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</si>
  <si>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</si>
  <si>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</si>
  <si>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</si>
  <si>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</si>
  <si>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</si>
  <si>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</si>
  <si>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</si>
  <si>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</si>
  <si>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</si>
  <si>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</si>
  <si>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</si>
  <si>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</si>
  <si>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</si>
  <si>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</si>
  <si>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</si>
  <si>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</si>
  <si>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</si>
  <si>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</si>
  <si>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</si>
  <si>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</si>
  <si>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</si>
  <si>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</si>
  <si>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</si>
  <si>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</si>
  <si>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</si>
  <si>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</si>
  <si>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</si>
  <si>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</si>
  <si>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</si>
  <si>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</si>
  <si>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</si>
  <si>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</si>
  <si>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</si>
  <si>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</si>
  <si>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</si>
  <si>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</si>
  <si>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</si>
  <si>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</si>
  <si>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</si>
  <si>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</si>
  <si>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</si>
  <si>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</si>
  <si>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</si>
  <si>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</si>
  <si>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</si>
  <si>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</si>
  <si>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</si>
  <si>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</si>
  <si>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</si>
  <si>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</si>
  <si>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</si>
  <si>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</si>
  <si>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</si>
  <si>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</si>
  <si>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</si>
  <si>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</si>
  <si>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</si>
  <si>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</si>
  <si>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</si>
  <si>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</si>
  <si>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</si>
  <si>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</si>
  <si>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</si>
  <si>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</si>
  <si>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</si>
  <si>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</si>
  <si>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</si>
  <si>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</si>
  <si>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</si>
  <si>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</si>
  <si>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</si>
  <si>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</si>
  <si>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</si>
  <si>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</si>
  <si>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</si>
  <si>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</si>
  <si>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</si>
  <si>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</si>
  <si>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</si>
  <si>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</si>
  <si>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</si>
  <si>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</si>
  <si>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</si>
  <si>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</si>
  <si>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</si>
  <si>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</si>
  <si>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</si>
  <si>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</si>
  <si>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</si>
  <si>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</si>
  <si>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</si>
  <si>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</si>
  <si>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</si>
  <si>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</si>
  <si>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</si>
  <si>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</si>
  <si>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</si>
  <si>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</si>
  <si>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</si>
  <si>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</si>
  <si>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</si>
  <si>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</si>
  <si>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</si>
  <si>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</si>
  <si>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</si>
  <si>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</si>
  <si>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</si>
  <si>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</si>
  <si>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</si>
  <si>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</si>
  <si>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</si>
  <si>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</si>
  <si>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</si>
  <si>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</si>
  <si>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</si>
  <si>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</si>
  <si>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</si>
  <si>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</si>
  <si>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</si>
  <si>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</si>
  <si>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</si>
  <si>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</si>
  <si>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</si>
  <si>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</si>
  <si>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</si>
  <si>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</si>
  <si>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</si>
  <si>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</si>
  <si>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</si>
  <si>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</si>
  <si>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</si>
  <si>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</si>
  <si>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</si>
  <si>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</si>
  <si>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</si>
  <si>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</si>
  <si>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</si>
  <si>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</si>
  <si>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</si>
  <si>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</si>
  <si>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</si>
  <si>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</si>
  <si>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</si>
  <si>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</si>
  <si>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</si>
  <si>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</si>
  <si>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</si>
  <si>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</si>
  <si>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</si>
  <si>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</si>
  <si>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</si>
  <si>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</si>
  <si>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</si>
  <si>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</si>
  <si>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</si>
  <si>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</si>
  <si>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</si>
  <si>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</si>
  <si>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</si>
  <si>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</si>
  <si>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</si>
  <si>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</si>
  <si>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</si>
  <si>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</si>
  <si>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</si>
  <si>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</si>
  <si>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</si>
  <si>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</si>
  <si>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</si>
  <si>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</si>
  <si>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</si>
  <si>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</si>
  <si>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</si>
  <si>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</si>
  <si>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</si>
  <si>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</si>
  <si>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</si>
  <si>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</si>
  <si>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</si>
  <si>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</si>
  <si>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</si>
  <si>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</si>
  <si>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</si>
  <si>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</si>
  <si>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</si>
  <si>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</si>
  <si>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</si>
  <si>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</si>
  <si>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</si>
  <si>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</si>
  <si>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</si>
  <si>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</si>
  <si>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</si>
  <si>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</si>
  <si>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</si>
  <si>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</si>
  <si>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</si>
  <si>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</si>
  <si>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</si>
  <si>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</si>
  <si>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</si>
  <si>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</si>
  <si>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</si>
  <si>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</si>
  <si>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</si>
  <si>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</si>
  <si>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</si>
  <si>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</si>
  <si>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</si>
  <si>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</si>
  <si>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</si>
  <si>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</si>
  <si>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</si>
  <si>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</si>
  <si>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</si>
  <si>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</si>
  <si>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</si>
  <si>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</si>
  <si>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</si>
  <si>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</si>
  <si>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</si>
  <si>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</si>
  <si>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</si>
  <si>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</si>
  <si>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</si>
  <si>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</si>
  <si>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</si>
  <si>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</si>
  <si>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</si>
  <si>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</si>
  <si>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</si>
  <si>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</si>
  <si>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</si>
  <si>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</si>
  <si>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</si>
  <si>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</si>
  <si>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</si>
  <si>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</si>
  <si>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</si>
  <si>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</si>
  <si>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</si>
  <si>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</si>
  <si>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</si>
  <si>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</si>
  <si>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</si>
  <si>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</si>
  <si>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</si>
  <si>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</si>
  <si>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</si>
  <si>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</si>
  <si>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</si>
  <si>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</si>
  <si>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</si>
  <si>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</si>
  <si>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</si>
  <si>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</si>
  <si>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</si>
  <si>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</si>
  <si>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</si>
  <si>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</si>
  <si>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</si>
  <si>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</si>
  <si>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</si>
  <si>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</si>
  <si>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</si>
  <si>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</si>
  <si>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</si>
  <si>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</si>
  <si>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</si>
  <si>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</si>
  <si>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</si>
  <si>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</si>
  <si>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</si>
  <si>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</si>
  <si>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</si>
  <si>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</si>
  <si>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</si>
  <si>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</si>
  <si>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</si>
  <si>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</si>
  <si>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</si>
  <si>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</si>
  <si>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</si>
  <si>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</si>
  <si>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</si>
  <si>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</si>
  <si>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</si>
  <si>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</si>
  <si>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</si>
  <si>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</si>
  <si>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</si>
  <si>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</si>
  <si>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</si>
  <si>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</si>
  <si>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</si>
  <si>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</si>
  <si>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</si>
  <si>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</si>
  <si>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</si>
  <si>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</si>
  <si>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</si>
  <si>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</si>
  <si>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</si>
  <si>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</si>
  <si>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</si>
  <si>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</si>
  <si>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</si>
  <si>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</si>
  <si>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</si>
  <si>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</si>
  <si>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</si>
  <si>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</si>
  <si>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</si>
  <si>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</si>
  <si>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</si>
  <si>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</si>
  <si>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</si>
  <si>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</si>
  <si>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</si>
  <si>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</si>
  <si>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</si>
  <si>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</si>
  <si>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</si>
  <si>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</si>
  <si>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</si>
  <si>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</si>
  <si>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</si>
  <si>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</si>
  <si>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</si>
  <si>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</si>
  <si>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</si>
  <si>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</si>
  <si>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</si>
  <si>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</si>
  <si>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</si>
  <si>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</si>
  <si>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</si>
  <si>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</si>
  <si>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</si>
  <si>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</si>
  <si>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</si>
  <si>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</si>
  <si>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</si>
  <si>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</si>
  <si>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</si>
  <si>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</si>
  <si>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</si>
  <si>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</si>
  <si>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</si>
  <si>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</si>
  <si>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</si>
  <si>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</si>
  <si>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</si>
  <si>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</si>
  <si>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</si>
  <si>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</si>
  <si>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</si>
  <si>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</si>
  <si>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</si>
  <si>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</si>
  <si>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</si>
  <si>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</si>
  <si>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</si>
  <si>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</si>
  <si>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</si>
  <si>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</si>
  <si>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</si>
  <si>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</si>
  <si>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</si>
  <si>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</si>
  <si>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</si>
  <si>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</si>
  <si>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</si>
  <si>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</si>
  <si>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</si>
  <si>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</si>
  <si>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</si>
  <si>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</si>
  <si>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</si>
  <si>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</si>
  <si>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</si>
  <si>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</si>
  <si>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</si>
  <si>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</si>
  <si>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</si>
  <si>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</si>
  <si>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</si>
  <si>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</si>
  <si>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</si>
  <si>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</si>
  <si>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</si>
  <si>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</si>
  <si>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</si>
  <si>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</si>
  <si>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</si>
  <si>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</si>
  <si>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</si>
  <si>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</si>
  <si>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</si>
  <si>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</si>
  <si>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</si>
  <si>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</si>
  <si>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</si>
  <si>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</si>
  <si>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</si>
  <si>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</si>
  <si>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</si>
  <si>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</si>
  <si>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</si>
  <si>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</si>
  <si>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</si>
  <si>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</si>
  <si>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</si>
  <si>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</si>
  <si>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</si>
  <si>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</si>
  <si>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</si>
  <si>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</si>
  <si>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</si>
  <si>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</si>
  <si>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</si>
  <si>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</si>
  <si>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</si>
  <si>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</si>
  <si>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</si>
  <si>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</si>
  <si>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</si>
  <si>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</si>
  <si>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</si>
  <si>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</si>
  <si>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</si>
  <si>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</si>
  <si>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</si>
  <si>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</si>
  <si>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</si>
  <si>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</si>
  <si>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</si>
  <si>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</si>
  <si>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</si>
  <si>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</si>
  <si>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</si>
  <si>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</si>
  <si>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</si>
  <si>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</si>
  <si>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</si>
  <si>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</si>
  <si>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</si>
  <si>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</si>
  <si>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</si>
  <si>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</si>
  <si>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</si>
  <si>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</si>
  <si>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</si>
  <si>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</si>
  <si>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</si>
  <si>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</si>
  <si>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</si>
  <si>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</si>
  <si>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</si>
  <si>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</si>
  <si>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</si>
  <si>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</si>
  <si>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</si>
  <si>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</si>
  <si>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</si>
  <si>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</si>
  <si>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</si>
  <si>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</si>
  <si>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</si>
  <si>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</si>
  <si>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</si>
  <si>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</si>
  <si>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</si>
  <si>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</si>
  <si>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</si>
  <si>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</si>
  <si>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</si>
  <si>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</si>
  <si>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</si>
  <si>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</si>
  <si>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</si>
  <si>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</si>
  <si>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</si>
  <si>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</si>
  <si>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</si>
  <si>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</si>
  <si>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</si>
  <si>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</si>
  <si>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</si>
  <si>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</si>
  <si>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</si>
  <si>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</si>
  <si>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</si>
  <si>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</si>
  <si>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</si>
  <si>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</si>
  <si>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</si>
  <si>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</si>
  <si>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</si>
  <si>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</si>
  <si>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</si>
  <si>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</si>
  <si>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</si>
  <si>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</si>
  <si>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</si>
  <si>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</si>
  <si>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</si>
  <si>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</si>
  <si>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</si>
  <si>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</si>
  <si>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</si>
  <si>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</si>
  <si>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</si>
  <si>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</si>
  <si>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</si>
  <si>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</si>
  <si>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</si>
  <si>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</si>
  <si>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</si>
  <si>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</si>
  <si>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</si>
  <si>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</si>
  <si>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</si>
  <si>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</si>
  <si>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</si>
  <si>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</si>
  <si>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</si>
  <si>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</si>
  <si>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</si>
  <si>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</si>
  <si>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</si>
  <si>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</si>
  <si>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</si>
  <si>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</si>
  <si>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</si>
  <si>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</si>
  <si>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</si>
  <si>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</si>
  <si>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</si>
  <si>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</si>
  <si>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</si>
  <si>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</si>
  <si>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</si>
  <si>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</si>
  <si>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</si>
  <si>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</si>
  <si>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</si>
  <si>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</si>
  <si>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</si>
  <si>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</si>
  <si>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</si>
  <si>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</si>
  <si>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</si>
  <si>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</si>
  <si>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</si>
  <si>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</si>
  <si>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</si>
  <si>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</si>
  <si>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</si>
  <si>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</si>
  <si>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</si>
  <si>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</si>
  <si>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</si>
  <si>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</si>
  <si>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</si>
  <si>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</si>
  <si>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</si>
  <si>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</si>
  <si>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</si>
  <si>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</si>
  <si>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</si>
  <si>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</si>
  <si>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</si>
  <si>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</si>
  <si>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</si>
  <si>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</si>
  <si>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</si>
  <si>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</si>
  <si>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</si>
  <si>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</si>
  <si>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</si>
  <si>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</si>
  <si>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</si>
  <si>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</si>
  <si>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</si>
  <si>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</si>
  <si>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</si>
  <si>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</si>
  <si>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</si>
  <si>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</si>
  <si>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</si>
  <si>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</si>
  <si>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</si>
  <si>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</si>
  <si>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</si>
  <si>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</si>
  <si>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</si>
  <si>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</si>
  <si>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</si>
  <si>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</si>
  <si>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</si>
  <si>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</si>
  <si>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</si>
  <si>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</si>
  <si>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</si>
  <si>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</si>
  <si>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</si>
  <si>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</si>
  <si>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</si>
  <si>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</si>
  <si>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</si>
  <si>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</si>
  <si>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</si>
  <si>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</si>
  <si>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</si>
  <si>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</si>
  <si>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</si>
  <si>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</si>
  <si>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</si>
  <si>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</si>
  <si>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</si>
  <si>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</si>
  <si>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</si>
  <si>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</si>
  <si>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</si>
  <si>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</si>
  <si>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</si>
  <si>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</si>
  <si>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</si>
  <si>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</si>
  <si>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</si>
  <si>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</si>
  <si>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</si>
  <si>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</si>
  <si>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</si>
  <si>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</si>
  <si>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</si>
  <si>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</si>
  <si>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</si>
  <si>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</si>
  <si>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</si>
  <si>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</si>
  <si>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</si>
  <si>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</si>
  <si>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</si>
  <si>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</si>
  <si>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</si>
  <si>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</si>
  <si>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</si>
  <si>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</si>
  <si>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</si>
  <si>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</si>
  <si>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</si>
  <si>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</si>
  <si>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</si>
  <si>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</si>
  <si>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</si>
  <si>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</si>
  <si>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</si>
  <si>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</si>
  <si>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</si>
  <si>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</si>
  <si>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</si>
  <si>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</si>
  <si>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</si>
  <si>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</si>
  <si>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</si>
  <si>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</si>
  <si>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</si>
  <si>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</si>
  <si>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</si>
  <si>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</si>
  <si>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</si>
  <si>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</si>
  <si>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</si>
  <si>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</si>
  <si>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</si>
  <si>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</si>
  <si>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</si>
  <si>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</si>
  <si>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</si>
  <si>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</si>
  <si>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</si>
  <si>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</si>
  <si>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</si>
  <si>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</si>
  <si>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</si>
  <si>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</si>
  <si>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</si>
  <si>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</si>
  <si>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</si>
  <si>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</si>
  <si>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</si>
  <si>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</si>
  <si>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</si>
  <si>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</si>
  <si>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</si>
  <si>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</si>
  <si>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</si>
  <si>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</si>
  <si>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</si>
  <si>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</si>
  <si>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</si>
  <si>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</si>
  <si>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</si>
  <si>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</si>
  <si>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</si>
  <si>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</si>
  <si>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</si>
  <si>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</si>
  <si>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</si>
  <si>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</si>
  <si>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</si>
  <si>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</si>
  <si>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</si>
  <si>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</si>
  <si>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</si>
  <si>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</si>
  <si>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</si>
  <si>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</si>
  <si>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</si>
  <si>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</si>
  <si>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</si>
  <si>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</si>
  <si>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</si>
  <si>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</si>
  <si>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</si>
  <si>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</si>
  <si>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</si>
  <si>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</si>
  <si>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</si>
  <si>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</si>
  <si>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</si>
  <si>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</si>
  <si>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</si>
  <si>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</si>
  <si>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</si>
  <si>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</si>
  <si>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</si>
  <si>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</si>
  <si>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</si>
  <si>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</si>
  <si>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</si>
  <si>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</si>
  <si>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</si>
  <si>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</si>
  <si>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</si>
  <si>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</si>
  <si>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</si>
  <si>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</si>
  <si>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</si>
  <si>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</si>
  <si>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</si>
  <si>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</si>
  <si>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</si>
  <si>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</si>
  <si>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</si>
  <si>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</si>
  <si>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</si>
  <si>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</si>
  <si>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</si>
  <si>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</si>
  <si>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</si>
  <si>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</si>
  <si>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</si>
  <si>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</si>
  <si>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</si>
  <si>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</si>
  <si>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</si>
  <si>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</si>
  <si>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</si>
  <si>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</si>
  <si>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</si>
  <si>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</si>
  <si>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</si>
  <si>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</si>
  <si>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</si>
  <si>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</si>
  <si>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</si>
  <si>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</si>
  <si>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</si>
  <si>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</si>
  <si>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</si>
  <si>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</si>
  <si>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</si>
  <si>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</si>
  <si>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</si>
  <si>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</si>
  <si>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</si>
  <si>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</si>
  <si>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</si>
  <si>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</si>
  <si>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</si>
  <si>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</si>
  <si>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</si>
  <si>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</si>
  <si>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</si>
  <si>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</si>
  <si>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</si>
  <si>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</si>
  <si>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</si>
  <si>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</si>
  <si>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</si>
  <si>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</si>
  <si>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</si>
  <si>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</si>
  <si>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</si>
  <si>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</si>
  <si>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</si>
  <si>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</si>
  <si>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</si>
  <si>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</si>
  <si>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</si>
  <si>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</si>
  <si>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</si>
  <si>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</si>
  <si>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</si>
  <si>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</si>
  <si>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</si>
  <si>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</si>
  <si>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</si>
  <si>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</si>
  <si>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</si>
  <si>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</si>
  <si>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</si>
  <si>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</si>
  <si>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</si>
  <si>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</si>
  <si>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</si>
  <si>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</si>
  <si>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</si>
  <si>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</si>
  <si>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</si>
  <si>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</si>
  <si>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</si>
  <si>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</si>
  <si>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</si>
  <si>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</si>
  <si>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</si>
  <si>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</si>
  <si>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</si>
  <si>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</si>
  <si>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</si>
  <si>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</si>
  <si>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</si>
  <si>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</si>
  <si>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</si>
  <si>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</si>
  <si>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</si>
  <si>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</si>
  <si>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</si>
  <si>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</si>
  <si>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</si>
  <si>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</si>
  <si>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</si>
  <si>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</si>
  <si>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</si>
  <si>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</si>
  <si>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</si>
  <si>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</si>
  <si>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</si>
  <si>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</si>
  <si>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</si>
  <si>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</si>
  <si>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</si>
  <si>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</si>
  <si>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</si>
  <si>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</si>
  <si>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</si>
  <si>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</si>
  <si>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</si>
  <si>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</si>
  <si>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</si>
  <si>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</si>
  <si>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</si>
  <si>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</si>
  <si>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</si>
  <si>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</si>
  <si>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</si>
  <si>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</si>
  <si>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</si>
  <si>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</si>
  <si>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</si>
  <si>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</si>
  <si>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</si>
  <si>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</si>
  <si>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</si>
  <si>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</si>
  <si>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</si>
  <si>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</si>
  <si>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</si>
  <si>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</si>
  <si>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</si>
  <si>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</si>
  <si>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</si>
  <si>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</si>
  <si>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</si>
  <si>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</si>
  <si>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</si>
  <si>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</si>
  <si>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</si>
  <si>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</si>
  <si>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</si>
  <si>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</si>
  <si>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</si>
  <si>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</si>
  <si>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</si>
  <si>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</si>
  <si>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</si>
  <si>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</si>
  <si>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</si>
  <si>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</si>
  <si>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</si>
  <si>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</si>
  <si>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</si>
  <si>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</si>
  <si>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</si>
  <si>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</si>
  <si>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</si>
  <si>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</si>
  <si>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</si>
  <si>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</si>
  <si>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</si>
  <si>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</si>
  <si>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</si>
  <si>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</si>
  <si>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</si>
  <si>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</si>
  <si>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</si>
  <si>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</si>
  <si>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</si>
  <si>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</si>
  <si>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</si>
  <si>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</si>
  <si>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</si>
  <si>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</si>
  <si>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</si>
  <si>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</si>
  <si>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</si>
  <si>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</si>
  <si>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</si>
  <si>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</si>
  <si>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</si>
  <si>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</si>
  <si>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</si>
  <si>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</si>
  <si>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</si>
  <si>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</si>
  <si>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</si>
  <si>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</si>
  <si>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</si>
  <si>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</si>
  <si>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</si>
  <si>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</si>
  <si>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</si>
  <si>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</si>
  <si>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</si>
  <si>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</si>
  <si>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</si>
  <si>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</si>
  <si>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</si>
  <si>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</si>
  <si>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</si>
  <si>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</si>
  <si>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</si>
  <si>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</si>
  <si>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</si>
  <si>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</si>
  <si>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</si>
  <si>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</si>
  <si>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</si>
  <si>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</si>
  <si>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</si>
  <si>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</si>
  <si>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</si>
  <si>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</si>
  <si>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</si>
  <si>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</si>
  <si>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</si>
  <si>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</si>
  <si>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</si>
  <si>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</si>
  <si>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</si>
  <si>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</si>
  <si>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</si>
  <si>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</si>
  <si>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</si>
  <si>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</si>
  <si>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</si>
  <si>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</si>
  <si>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</si>
  <si>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</si>
  <si>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</si>
  <si>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</si>
  <si>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</si>
  <si>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</si>
  <si>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</si>
  <si>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</si>
  <si>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</si>
  <si>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</si>
  <si>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</si>
  <si>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</si>
  <si>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</si>
  <si>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</si>
  <si>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</si>
  <si>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</si>
  <si>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</si>
  <si>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</si>
  <si>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</si>
  <si>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</si>
  <si>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</si>
  <si>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</si>
  <si>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</si>
  <si>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</si>
  <si>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</si>
  <si>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</si>
  <si>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</si>
  <si>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</si>
  <si>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</si>
  <si>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</si>
  <si>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</si>
  <si>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</si>
  <si>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</si>
  <si>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</si>
  <si>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</si>
  <si>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</si>
  <si>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</si>
  <si>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</si>
  <si>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</si>
  <si>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</si>
  <si>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</si>
  <si>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</si>
  <si>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</si>
  <si>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</si>
  <si>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</si>
  <si>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</si>
  <si>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</si>
  <si>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</si>
  <si>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</si>
  <si>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</si>
  <si>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</si>
  <si>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</si>
  <si>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</si>
  <si>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</si>
  <si>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</si>
  <si>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</si>
  <si>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</si>
  <si>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</si>
  <si>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</si>
  <si>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</si>
  <si>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</si>
  <si>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</si>
  <si>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</si>
  <si>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</si>
  <si>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</si>
  <si>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</si>
  <si>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</si>
  <si>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</si>
  <si>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</si>
  <si>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</si>
  <si>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</si>
  <si>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</si>
  <si>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</si>
  <si>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</si>
  <si>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</si>
  <si>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</si>
  <si>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</si>
  <si>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</si>
  <si>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</si>
  <si>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</si>
  <si>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</si>
  <si>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</si>
  <si>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</si>
  <si>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</si>
  <si>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</si>
  <si>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</si>
  <si>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</si>
  <si>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</si>
  <si>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</si>
  <si>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</si>
  <si>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</si>
  <si>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</si>
  <si>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</si>
  <si>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</si>
  <si>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</si>
  <si>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</si>
  <si>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</si>
  <si>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</si>
  <si>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</si>
  <si>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</si>
  <si>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</si>
  <si>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</si>
  <si>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</si>
  <si>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</si>
  <si>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</si>
  <si>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</si>
  <si>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</si>
  <si>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</si>
  <si>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</si>
  <si>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</si>
  <si>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</si>
  <si>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</si>
  <si>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</si>
  <si>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</si>
  <si>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</si>
  <si>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</si>
  <si>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</si>
  <si>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</si>
  <si>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</si>
  <si>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</si>
  <si>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</si>
  <si>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</si>
  <si>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</si>
  <si>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</si>
  <si>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</si>
  <si>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</si>
  <si>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</si>
  <si>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</si>
  <si>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</si>
  <si>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</si>
  <si>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</si>
  <si>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</si>
  <si>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</si>
  <si>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</si>
  <si>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</si>
  <si>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</si>
  <si>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</si>
  <si>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</si>
  <si>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</si>
  <si>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</si>
  <si>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</si>
  <si>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</si>
  <si>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</si>
  <si>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</si>
  <si>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</si>
  <si>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</si>
  <si>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</si>
  <si>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</si>
  <si>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</si>
  <si>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</si>
  <si>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</si>
  <si>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</si>
  <si>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</si>
  <si>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</si>
  <si>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</si>
  <si>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</si>
  <si>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</si>
  <si>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</si>
  <si>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</si>
  <si>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</si>
  <si>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</si>
  <si>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</si>
  <si>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</si>
  <si>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</si>
  <si>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</si>
  <si>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</si>
  <si>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</si>
  <si>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</si>
  <si>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</si>
  <si>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</si>
  <si>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</si>
  <si>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</si>
  <si>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</si>
  <si>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</si>
  <si>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</si>
  <si>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</si>
  <si>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</si>
  <si>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</si>
  <si>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</si>
  <si>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</si>
  <si>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</si>
  <si>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</si>
  <si>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</si>
  <si>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</si>
  <si>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</si>
  <si>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</si>
  <si>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</si>
  <si>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</si>
  <si>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</si>
  <si>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</si>
  <si>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</si>
  <si>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</si>
  <si>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</si>
  <si>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</si>
  <si>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</si>
  <si>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</si>
  <si>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</si>
  <si>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</si>
  <si>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</si>
  <si>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</si>
  <si>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</si>
  <si>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</si>
  <si>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</si>
  <si>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</si>
  <si>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</si>
  <si>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</si>
  <si>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</si>
  <si>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</si>
  <si>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</si>
  <si>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</si>
  <si>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</si>
  <si>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</si>
  <si>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</si>
  <si>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</si>
  <si>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</si>
  <si>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</si>
  <si>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</si>
  <si>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</si>
  <si>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</si>
  <si>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</si>
  <si>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</si>
  <si>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</si>
  <si>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</si>
  <si>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</si>
  <si>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</si>
  <si>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</si>
  <si>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</si>
  <si>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</si>
  <si>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</si>
  <si>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</si>
  <si>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</si>
  <si>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</si>
  <si>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</si>
  <si>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</si>
  <si>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</si>
  <si>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</si>
  <si>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</si>
  <si>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</si>
  <si>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</si>
  <si>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</si>
  <si>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</si>
  <si>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</si>
  <si>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</si>
  <si>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</si>
  <si>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</si>
  <si>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</si>
  <si>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</si>
  <si>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</si>
  <si>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</si>
  <si>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</si>
  <si>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</si>
  <si>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</si>
  <si>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</si>
  <si>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</si>
  <si>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</si>
  <si>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</si>
  <si>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</si>
  <si>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</si>
  <si>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</si>
  <si>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</si>
  <si>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</si>
  <si>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</si>
  <si>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</si>
  <si>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</si>
  <si>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</si>
  <si>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</si>
  <si>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</si>
  <si>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</si>
  <si>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</si>
  <si>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</si>
  <si>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</si>
  <si>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</si>
  <si>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</si>
  <si>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</si>
  <si>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</si>
  <si>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</si>
  <si>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</si>
  <si>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</si>
  <si>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</si>
  <si>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</si>
  <si>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</si>
  <si>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</si>
  <si>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</si>
  <si>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</si>
  <si>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</si>
  <si>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</si>
  <si>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</si>
  <si>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</si>
  <si>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</si>
  <si>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</si>
  <si>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</si>
  <si>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</si>
  <si>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</si>
  <si>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</si>
  <si>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</si>
  <si>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</si>
  <si>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</si>
  <si>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</si>
  <si>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</si>
  <si>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</si>
  <si>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</si>
  <si>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</si>
  <si>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</si>
  <si>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</si>
  <si>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</si>
  <si>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</si>
  <si>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</si>
  <si>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</si>
  <si>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</si>
  <si>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</si>
  <si>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</si>
  <si>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</si>
  <si>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</si>
  <si>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</si>
  <si>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</si>
  <si>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</si>
  <si>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</si>
  <si>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</si>
  <si>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</si>
  <si>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</si>
  <si>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</si>
  <si>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</si>
  <si>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</si>
  <si>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</si>
  <si>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</si>
  <si>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</si>
  <si>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</si>
  <si>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</si>
  <si>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</si>
  <si>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</si>
  <si>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</si>
  <si>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</si>
  <si>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</si>
  <si>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</si>
  <si>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</si>
  <si>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</si>
  <si>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</si>
  <si>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</si>
  <si>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</si>
  <si>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</si>
  <si>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</si>
  <si>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</si>
  <si>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</si>
  <si>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</si>
  <si>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</si>
  <si>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</si>
  <si>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</si>
  <si>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</si>
  <si>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</si>
  <si>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</si>
  <si>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</si>
  <si>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</si>
  <si>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</si>
  <si>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</si>
  <si>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</si>
  <si>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</si>
  <si>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</si>
  <si>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</si>
  <si>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</si>
  <si>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</si>
  <si>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</si>
  <si>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</si>
  <si>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</si>
  <si>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</si>
  <si>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</si>
  <si>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</si>
  <si>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</si>
  <si>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</si>
  <si>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</si>
  <si>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</si>
  <si>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</si>
  <si>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</si>
  <si>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</si>
  <si>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</si>
  <si>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</si>
  <si>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</si>
  <si>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</si>
  <si>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</si>
  <si>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</si>
  <si>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</si>
  <si>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</si>
  <si>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</si>
  <si>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</si>
  <si>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</si>
  <si>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</si>
  <si>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</si>
  <si>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</si>
  <si>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</si>
  <si>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</si>
  <si>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</si>
  <si>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</si>
  <si>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</si>
  <si>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</si>
  <si>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</si>
  <si>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</si>
  <si>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</si>
  <si>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</si>
  <si>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</si>
  <si>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</si>
  <si>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</si>
  <si>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</si>
  <si>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</si>
  <si>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</si>
  <si>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</si>
  <si>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</si>
  <si>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</si>
  <si>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</si>
  <si>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</si>
  <si>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</si>
  <si>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</si>
  <si>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</si>
  <si>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</si>
  <si>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</si>
  <si>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</si>
  <si>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</si>
  <si>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</si>
  <si>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</si>
  <si>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</si>
  <si>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</si>
  <si>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</si>
  <si>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</si>
  <si>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</si>
  <si>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</si>
  <si>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</si>
  <si>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</si>
  <si>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</si>
  <si>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</si>
  <si>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</si>
  <si>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</si>
  <si>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</si>
  <si>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</si>
  <si>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</si>
  <si>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</si>
  <si>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</si>
  <si>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</si>
  <si>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</si>
  <si>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</si>
  <si>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</si>
  <si>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</si>
  <si>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</si>
  <si>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</si>
  <si>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</si>
  <si>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</si>
  <si>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</si>
  <si>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</si>
  <si>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</si>
  <si>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</si>
  <si>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</si>
  <si>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</si>
  <si>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</si>
  <si>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</si>
  <si>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</si>
  <si>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</si>
  <si>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</si>
  <si>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</si>
  <si>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</si>
  <si>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</si>
  <si>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</si>
  <si>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</si>
  <si>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</si>
  <si>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</si>
  <si>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</si>
  <si>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</si>
  <si>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</si>
  <si>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</si>
  <si>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</si>
  <si>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</si>
  <si>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</si>
  <si>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</si>
  <si>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</si>
  <si>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</si>
  <si>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</si>
  <si>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</si>
  <si>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</si>
  <si>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</si>
  <si>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</si>
  <si>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</si>
  <si>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</si>
  <si>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</si>
  <si>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</si>
  <si>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</si>
  <si>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</si>
  <si>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</si>
  <si>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</si>
  <si>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</si>
  <si>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</si>
  <si>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</si>
  <si>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</si>
  <si>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</si>
  <si>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</si>
  <si>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</si>
  <si>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</si>
  <si>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</si>
  <si>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</si>
  <si>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</si>
  <si>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</si>
  <si>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</si>
  <si>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</si>
  <si>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</si>
  <si>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</si>
  <si>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</si>
  <si>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</si>
  <si>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</si>
  <si>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</si>
  <si>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</si>
  <si>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</si>
  <si>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</si>
  <si>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</si>
  <si>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</si>
  <si>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</si>
  <si>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</si>
  <si>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</si>
  <si>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</si>
  <si>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</si>
  <si>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</si>
  <si>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</si>
  <si>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</si>
  <si>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</si>
  <si>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</si>
  <si>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</si>
  <si>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</si>
  <si>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</si>
  <si>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</si>
  <si>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</si>
  <si>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</si>
  <si>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</si>
  <si>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</si>
  <si>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</si>
  <si>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</si>
  <si>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</si>
  <si>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</si>
  <si>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</si>
  <si>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</si>
  <si>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</si>
  <si>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</si>
  <si>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</si>
  <si>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</si>
  <si>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</si>
  <si>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</si>
  <si>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</si>
  <si>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</si>
  <si>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</si>
  <si>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</si>
  <si>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</si>
  <si>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</si>
  <si>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</si>
  <si>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</si>
  <si>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</si>
  <si>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</si>
  <si>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</si>
  <si>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</si>
  <si>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</si>
  <si>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</si>
  <si>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</si>
  <si>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</si>
  <si>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</si>
  <si>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</si>
  <si>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</si>
  <si>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</si>
  <si>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</si>
  <si>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</si>
  <si>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</si>
  <si>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</si>
  <si>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</si>
  <si>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</si>
  <si>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</si>
  <si>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</si>
  <si>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</si>
  <si>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</si>
  <si>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</si>
  <si>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</si>
  <si>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</si>
  <si>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</si>
  <si>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</si>
  <si>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</si>
  <si>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</si>
  <si>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</si>
  <si>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</si>
  <si>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</si>
  <si>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</si>
  <si>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</si>
  <si>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</si>
  <si>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</si>
  <si>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</si>
  <si>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</si>
  <si>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</si>
  <si>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</si>
  <si>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</si>
  <si>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</si>
  <si>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</si>
  <si>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</si>
  <si>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</si>
  <si>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</si>
  <si>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</si>
  <si>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</si>
  <si>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</si>
  <si>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</si>
  <si>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</si>
  <si>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</si>
  <si>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</si>
  <si>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</si>
  <si>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</si>
  <si>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</si>
  <si>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</si>
  <si>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</si>
  <si>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</si>
  <si>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</si>
  <si>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</si>
  <si>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</si>
  <si>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</si>
  <si>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</si>
  <si>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</si>
  <si>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</si>
  <si>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</si>
  <si>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</si>
  <si>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</si>
  <si>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</si>
  <si>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</si>
  <si>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</si>
  <si>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</si>
  <si>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</si>
  <si>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</si>
  <si>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</si>
  <si>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</si>
  <si>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</si>
  <si>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</si>
  <si>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</si>
  <si>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</si>
  <si>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</si>
  <si>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</si>
  <si>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</si>
  <si>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</si>
  <si>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</si>
  <si>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</si>
  <si>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</si>
  <si>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</si>
  <si>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</si>
  <si>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</si>
  <si>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</si>
  <si>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</si>
  <si>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</si>
  <si>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</si>
  <si>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</si>
  <si>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</si>
  <si>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</si>
  <si>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</si>
  <si>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</si>
  <si>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</si>
  <si>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</si>
  <si>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</si>
  <si>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</si>
  <si>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</si>
  <si>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</si>
  <si>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</si>
  <si>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</si>
  <si>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</si>
  <si>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</si>
  <si>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</si>
  <si>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</si>
  <si>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</si>
  <si>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</si>
  <si>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</si>
  <si>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</si>
  <si>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</si>
  <si>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</si>
  <si>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</si>
  <si>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</si>
  <si>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</si>
  <si>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</si>
  <si>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</si>
  <si>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</si>
  <si>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</si>
  <si>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</si>
  <si>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</si>
  <si>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</si>
  <si>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</si>
  <si>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</si>
  <si>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</si>
  <si>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</si>
  <si>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</si>
  <si>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</si>
  <si>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</si>
  <si>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</si>
  <si>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</si>
  <si>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</si>
  <si>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</si>
  <si>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</si>
  <si>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</si>
  <si>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</si>
  <si>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</si>
  <si>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</si>
  <si>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</si>
  <si>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</si>
  <si>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</si>
  <si>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</si>
  <si>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</si>
  <si>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</si>
  <si>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</si>
  <si>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</si>
  <si>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</si>
  <si>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</si>
  <si>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</si>
  <si>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</si>
  <si>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</si>
  <si>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</si>
  <si>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</si>
  <si>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</si>
  <si>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</si>
  <si>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</si>
  <si>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</si>
  <si>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</si>
  <si>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</si>
  <si>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</si>
  <si>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</si>
  <si>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</si>
  <si>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</si>
  <si>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</si>
  <si>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</si>
  <si>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</si>
  <si>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</si>
  <si>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</si>
  <si>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</si>
  <si>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</si>
  <si>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</si>
  <si>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</si>
  <si>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</si>
  <si>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</si>
  <si>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</si>
  <si>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</si>
  <si>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</si>
  <si>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</si>
  <si>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</si>
  <si>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</si>
  <si>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</si>
  <si>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</si>
  <si>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</si>
  <si>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</si>
  <si>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</si>
  <si>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</si>
  <si>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</si>
  <si>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</si>
  <si>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</si>
  <si>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</si>
  <si>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</si>
  <si>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</si>
  <si>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</si>
  <si>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</si>
  <si>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</si>
  <si>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</si>
  <si>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</si>
  <si>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</si>
  <si>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</si>
  <si>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</si>
  <si>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</si>
  <si>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</si>
  <si>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</si>
  <si>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</si>
  <si>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</si>
  <si>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</si>
  <si>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</si>
  <si>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</si>
  <si>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</si>
  <si>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</si>
  <si>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</si>
  <si>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</si>
  <si>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</si>
  <si>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</si>
  <si>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</si>
  <si>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</si>
  <si>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</si>
  <si>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</si>
  <si>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</si>
  <si>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</si>
  <si>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</si>
  <si>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</si>
  <si>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</si>
  <si>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</si>
  <si>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</si>
  <si>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</si>
  <si>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</si>
  <si>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</si>
  <si>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</si>
  <si>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</si>
  <si>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</si>
  <si>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</si>
  <si>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</si>
  <si>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</si>
  <si>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</si>
  <si>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</si>
  <si>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</si>
  <si>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</si>
  <si>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</si>
  <si>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</si>
  <si>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</si>
  <si>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</si>
  <si>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</si>
  <si>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</si>
  <si>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</si>
  <si>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</si>
  <si>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</si>
  <si>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</si>
  <si>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</si>
  <si>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</si>
  <si>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</si>
  <si>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</si>
  <si>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</si>
  <si>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</si>
  <si>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</si>
  <si>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</si>
  <si>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</si>
  <si>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</si>
  <si>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</si>
  <si>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</si>
  <si>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</si>
  <si>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</si>
  <si>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</si>
  <si>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</si>
  <si>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</si>
  <si>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</si>
  <si>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</si>
  <si>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</si>
  <si>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</si>
  <si>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</si>
  <si>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</si>
  <si>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</si>
  <si>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</si>
  <si>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</si>
  <si>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</si>
  <si>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</si>
  <si>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</si>
  <si>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</si>
  <si>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</si>
  <si>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</si>
  <si>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</si>
  <si>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</si>
  <si>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</si>
  <si>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</si>
  <si>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</si>
  <si>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</si>
  <si>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</si>
  <si>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</si>
  <si>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</si>
  <si>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</si>
  <si>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</si>
  <si>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</si>
  <si>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</si>
  <si>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</si>
  <si>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</si>
  <si>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</si>
  <si>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</si>
  <si>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</si>
  <si>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</si>
  <si>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</si>
  <si>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</si>
  <si>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</si>
  <si>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</si>
  <si>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</si>
  <si>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</si>
  <si>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</si>
  <si>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</si>
  <si>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</si>
  <si>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</si>
  <si>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</si>
  <si>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</si>
  <si>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</si>
  <si>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</si>
  <si>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</si>
  <si>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</si>
  <si>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</si>
  <si>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</si>
  <si>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</si>
  <si>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</si>
  <si>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</si>
  <si>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</si>
  <si>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</si>
  <si>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</si>
  <si>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</si>
  <si>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</si>
  <si>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</si>
  <si>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</si>
  <si>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</si>
  <si>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</si>
  <si>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</si>
  <si>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</si>
  <si>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</si>
  <si>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</si>
  <si>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</si>
  <si>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</si>
  <si>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</si>
  <si>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</si>
  <si>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</si>
  <si>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</si>
  <si>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</si>
  <si>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</si>
  <si>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</si>
  <si>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</si>
  <si>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</si>
  <si>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</si>
  <si>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</si>
  <si>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</si>
  <si>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</si>
  <si>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</si>
  <si>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</si>
  <si>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</si>
  <si>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</si>
  <si>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</si>
  <si>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</si>
  <si>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</si>
  <si>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</si>
  <si>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</si>
  <si>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</si>
  <si>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</si>
  <si>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</si>
  <si>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</si>
  <si>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</si>
  <si>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</si>
  <si>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</si>
  <si>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</si>
  <si>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</si>
  <si>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</si>
  <si>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</si>
  <si>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</si>
  <si>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</si>
  <si>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</si>
  <si>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</si>
  <si>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</si>
  <si>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</si>
  <si>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</si>
  <si>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</si>
  <si>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</si>
  <si>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</si>
  <si>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</si>
  <si>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</si>
  <si>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</si>
  <si>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</si>
  <si>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</si>
  <si>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</si>
  <si>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</si>
  <si>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</si>
  <si>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</si>
  <si>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</si>
  <si>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</si>
  <si>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</si>
  <si>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</si>
  <si>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</si>
  <si>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</si>
  <si>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</si>
  <si>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</si>
  <si>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</si>
  <si>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</si>
  <si>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</si>
  <si>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</si>
  <si>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</si>
  <si>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</si>
  <si>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</si>
  <si>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</si>
  <si>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</si>
  <si>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</si>
  <si>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</si>
  <si>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</si>
  <si>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</si>
  <si>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</si>
  <si>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</si>
  <si>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</si>
  <si>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</si>
  <si>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</si>
  <si>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</si>
  <si>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</si>
  <si>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</si>
  <si>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</si>
  <si>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</si>
  <si>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</si>
  <si>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</si>
  <si>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</si>
  <si>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</si>
  <si>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</si>
  <si>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</si>
  <si>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</si>
  <si>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</si>
  <si>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</si>
  <si>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</si>
  <si>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</si>
  <si>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</si>
  <si>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</si>
  <si>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</si>
  <si>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</si>
  <si>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</si>
  <si>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</si>
  <si>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</si>
  <si>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</si>
  <si>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</si>
  <si>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</si>
  <si>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</si>
  <si>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</si>
  <si>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</si>
  <si>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</si>
  <si>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</si>
  <si>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</si>
  <si>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</si>
  <si>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</si>
  <si>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</si>
  <si>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</si>
  <si>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</si>
  <si>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</si>
  <si>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</si>
  <si>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</si>
  <si>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</si>
  <si>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</si>
  <si>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</si>
  <si>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</si>
  <si>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</si>
  <si>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</si>
  <si>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</si>
  <si>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</si>
  <si>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</si>
  <si>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</si>
  <si>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</si>
  <si>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</si>
  <si>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</si>
  <si>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</si>
  <si>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</si>
  <si>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</si>
  <si>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</si>
  <si>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</si>
  <si>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</si>
  <si>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</si>
  <si>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</si>
  <si>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</si>
  <si>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</si>
  <si>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</si>
  <si>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</si>
  <si>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</si>
  <si>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</si>
  <si>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</si>
  <si>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</si>
  <si>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</si>
  <si>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</si>
  <si>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</si>
  <si>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</si>
  <si>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</si>
  <si>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</si>
  <si>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</si>
  <si>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</si>
  <si>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</si>
  <si>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</si>
  <si>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</si>
  <si>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</si>
  <si>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</si>
  <si>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</si>
  <si>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</si>
  <si>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</si>
  <si>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</si>
  <si>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</si>
  <si>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</si>
  <si>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</si>
  <si>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</si>
  <si>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</si>
  <si>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</si>
  <si>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</si>
  <si>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</si>
  <si>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</si>
  <si>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</si>
  <si>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</si>
  <si>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</si>
  <si>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</si>
  <si>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</si>
  <si>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</si>
  <si>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</si>
  <si>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</si>
  <si>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</si>
  <si>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</si>
  <si>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</si>
  <si>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</si>
  <si>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</si>
  <si>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</si>
  <si>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</si>
  <si>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</si>
  <si>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</si>
  <si>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</si>
  <si>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</si>
  <si>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</si>
  <si>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</si>
  <si>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</si>
  <si>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</si>
  <si>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</si>
  <si>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</si>
  <si>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</si>
  <si>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</si>
  <si>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</si>
  <si>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</si>
  <si>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</si>
  <si>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</si>
  <si>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</si>
  <si>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</si>
  <si>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</si>
  <si>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</si>
  <si>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</si>
  <si>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</si>
  <si>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</si>
  <si>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</si>
  <si>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</si>
  <si>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</si>
  <si>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</si>
  <si>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</si>
  <si>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</si>
  <si>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</si>
  <si>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</si>
  <si>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</si>
  <si>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</si>
  <si>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</si>
  <si>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</si>
  <si>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</si>
  <si>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</si>
  <si>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</si>
  <si>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</si>
  <si>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</si>
  <si>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</si>
  <si>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</si>
  <si>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</si>
  <si>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</si>
  <si>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</si>
  <si>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</si>
  <si>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</si>
  <si>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</si>
  <si>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</si>
  <si>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</si>
  <si>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</si>
  <si>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</si>
  <si>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</si>
  <si>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</si>
  <si>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</si>
  <si>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</si>
  <si>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</si>
  <si>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</si>
  <si>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</si>
  <si>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</si>
  <si>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</si>
  <si>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</si>
  <si>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</si>
  <si>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</si>
  <si>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</si>
  <si>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</si>
  <si>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</si>
  <si>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</si>
  <si>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</si>
  <si>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</si>
  <si>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</si>
  <si>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</si>
  <si>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</si>
  <si>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</si>
  <si>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</si>
  <si>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</si>
  <si>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</si>
  <si>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</si>
  <si>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</si>
  <si>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</si>
  <si>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</si>
  <si>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</si>
  <si>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</si>
  <si>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</si>
  <si>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</si>
  <si>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</si>
  <si>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</si>
  <si>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</si>
  <si>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</si>
  <si>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</si>
  <si>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</si>
  <si>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</si>
  <si>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</si>
  <si>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</si>
  <si>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</si>
  <si>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</si>
  <si>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</si>
  <si>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</si>
  <si>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</si>
  <si>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</si>
  <si>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</si>
  <si>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</si>
  <si>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</si>
  <si>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</si>
  <si>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</si>
  <si>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</si>
  <si>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</si>
  <si>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</si>
  <si>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</si>
  <si>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</si>
  <si>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</si>
  <si>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</si>
  <si>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</si>
  <si>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</si>
  <si>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</si>
  <si>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</si>
  <si>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</si>
  <si>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</si>
  <si>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</si>
  <si>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</si>
  <si>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</si>
  <si>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</si>
  <si>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</si>
  <si>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</si>
  <si>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</si>
  <si>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</si>
  <si>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</si>
  <si>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</si>
  <si>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</si>
  <si>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</si>
  <si>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</si>
  <si>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</si>
  <si>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</si>
  <si>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</si>
  <si>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</si>
  <si>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</si>
  <si>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</si>
  <si>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</si>
  <si>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</si>
  <si>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</si>
  <si>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</si>
  <si>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</si>
  <si>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</si>
  <si>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</si>
  <si>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</si>
  <si>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</si>
  <si>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</si>
  <si>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</si>
  <si>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</si>
  <si>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</si>
  <si>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</si>
  <si>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</si>
  <si>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</si>
  <si>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</si>
  <si>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</si>
  <si>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</si>
  <si>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</si>
  <si>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</si>
  <si>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</si>
  <si>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</si>
  <si>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</si>
  <si>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</si>
  <si>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</si>
  <si>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</si>
  <si>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</si>
  <si>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</si>
  <si>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</si>
  <si>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</si>
  <si>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</si>
  <si>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</si>
  <si>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</si>
  <si>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</si>
  <si>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</si>
  <si>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</si>
  <si>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</si>
  <si>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</si>
  <si>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</si>
  <si>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</si>
  <si>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</si>
  <si>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</si>
  <si>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</si>
  <si>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</si>
  <si>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</si>
  <si>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</si>
  <si>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</si>
  <si>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</si>
  <si>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</si>
  <si>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</si>
  <si>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</si>
  <si>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</si>
  <si>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</si>
  <si>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</si>
  <si>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</si>
  <si>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</si>
  <si>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</si>
  <si>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</si>
  <si>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</si>
  <si>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</si>
  <si>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</si>
  <si>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</si>
  <si>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</si>
  <si>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</si>
  <si>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</si>
  <si>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</si>
  <si>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</si>
  <si>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</si>
  <si>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</si>
  <si>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</si>
  <si>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</si>
  <si>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</si>
  <si>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</si>
  <si>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</si>
  <si>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</si>
  <si>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</si>
  <si>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</si>
  <si>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</si>
  <si>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</si>
  <si>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</si>
  <si>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</si>
  <si>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</si>
  <si>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</si>
  <si>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</si>
  <si>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</si>
  <si>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</si>
  <si>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</si>
  <si>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</si>
  <si>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</si>
  <si>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</si>
  <si>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</si>
  <si>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</si>
  <si>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</si>
  <si>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</si>
  <si>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</si>
  <si>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</si>
  <si>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</si>
  <si>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</si>
  <si>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</si>
  <si>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</si>
  <si>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</si>
  <si>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</si>
  <si>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</si>
  <si>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</si>
  <si>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</si>
  <si>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</si>
  <si>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</si>
  <si>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</si>
  <si>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</si>
  <si>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</si>
  <si>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</si>
  <si>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</si>
  <si>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</si>
  <si>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</si>
  <si>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</si>
  <si>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</si>
  <si>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</si>
  <si>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</si>
  <si>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</si>
  <si>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</si>
  <si>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</si>
  <si>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</si>
  <si>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</si>
  <si>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</si>
  <si>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</si>
  <si>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</si>
  <si>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</si>
  <si>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</si>
  <si>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</si>
  <si>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</si>
  <si>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</si>
  <si>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</si>
  <si>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</si>
  <si>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</si>
  <si>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</si>
  <si>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</si>
  <si>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</si>
  <si>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</si>
  <si>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</si>
  <si>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</si>
  <si>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</si>
  <si>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</si>
  <si>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</si>
  <si>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</si>
  <si>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</si>
  <si>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</si>
  <si>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</si>
  <si>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</si>
  <si>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</si>
  <si>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</si>
  <si>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</si>
  <si>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</si>
  <si>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</si>
  <si>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</si>
  <si>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</si>
  <si>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</si>
  <si>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</si>
  <si>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</si>
  <si>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</si>
  <si>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</si>
  <si>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</si>
  <si>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</si>
  <si>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</si>
  <si>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</si>
  <si>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</si>
  <si>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</si>
  <si>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</si>
  <si>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</si>
  <si>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</si>
  <si>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</si>
  <si>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</si>
  <si>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</si>
  <si>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</si>
  <si>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</si>
  <si>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</si>
  <si>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</si>
  <si>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</si>
  <si>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</si>
  <si>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</si>
  <si>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</si>
  <si>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</si>
  <si>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</si>
  <si>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</si>
  <si>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</si>
  <si>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</si>
  <si>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</si>
  <si>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</si>
  <si>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</si>
  <si>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</si>
  <si>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</si>
  <si>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</si>
  <si>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</si>
  <si>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</si>
  <si>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</si>
  <si>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</si>
  <si>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</si>
  <si>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</si>
  <si>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</si>
  <si>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</si>
  <si>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</si>
  <si>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</si>
  <si>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</si>
  <si>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</si>
  <si>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</si>
  <si>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</si>
  <si>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</si>
  <si>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</si>
  <si>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</si>
  <si>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</si>
  <si>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</si>
  <si>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</si>
  <si>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</si>
  <si>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</si>
  <si>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</si>
  <si>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</si>
  <si>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</si>
  <si>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</si>
  <si>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</si>
  <si>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</si>
  <si>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</si>
  <si>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</si>
  <si>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</si>
  <si>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</si>
  <si>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</si>
  <si>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</si>
  <si>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</si>
  <si>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</si>
  <si>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</si>
  <si>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</si>
  <si>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</si>
  <si>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</si>
  <si>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</si>
  <si>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</si>
  <si>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</si>
  <si>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</si>
  <si>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</si>
  <si>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</si>
  <si>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</si>
  <si>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</si>
  <si>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</si>
  <si>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</si>
  <si>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</si>
  <si>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</si>
  <si>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</si>
  <si>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</si>
  <si>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</si>
  <si>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</si>
  <si>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</si>
  <si>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</si>
  <si>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</si>
  <si>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</si>
  <si>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</si>
  <si>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</si>
  <si>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</si>
  <si>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</si>
  <si>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</si>
  <si>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</si>
  <si>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</si>
  <si>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</si>
  <si>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</si>
  <si>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</si>
  <si>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</si>
  <si>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</si>
  <si>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</si>
  <si>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</si>
  <si>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</si>
  <si>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</si>
  <si>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</si>
  <si>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</si>
  <si>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</si>
  <si>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</si>
  <si>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</si>
  <si>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</si>
  <si>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</si>
  <si>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</si>
  <si>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</si>
  <si>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</si>
  <si>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</si>
  <si>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</si>
  <si>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</si>
  <si>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</si>
  <si>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</si>
  <si>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</si>
  <si>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</si>
  <si>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</si>
  <si>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</si>
  <si>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</si>
  <si>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</si>
  <si>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</si>
  <si>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</si>
  <si>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</si>
  <si>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</si>
  <si>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</si>
  <si>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</si>
  <si>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</si>
  <si>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</si>
  <si>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</si>
  <si>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</si>
  <si>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</si>
  <si>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</si>
  <si>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</si>
  <si>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</si>
  <si>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</si>
  <si>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</si>
  <si>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</si>
  <si>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</si>
  <si>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</si>
  <si>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</si>
  <si>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</si>
  <si>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</si>
  <si>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</si>
  <si>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</si>
  <si>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</si>
  <si>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</si>
  <si>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</si>
  <si>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</si>
  <si>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</si>
  <si>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</si>
  <si>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</si>
  <si>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</si>
  <si>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</si>
  <si>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</si>
  <si>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</si>
  <si>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</si>
  <si>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</si>
  <si>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</si>
  <si>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</si>
  <si>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</si>
  <si>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</si>
  <si>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</si>
  <si>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</si>
  <si>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</si>
  <si>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</si>
  <si>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</si>
  <si>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</si>
  <si>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</si>
  <si>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</si>
  <si>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</si>
  <si>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</si>
  <si>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</si>
  <si>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</si>
  <si>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</si>
  <si>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</si>
  <si>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</si>
  <si>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</si>
  <si>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</si>
  <si>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</si>
  <si>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</si>
  <si>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</si>
  <si>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</si>
  <si>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</si>
  <si>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</si>
  <si>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</si>
  <si>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</si>
  <si>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</si>
  <si>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</si>
  <si>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</si>
  <si>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</si>
  <si>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</si>
  <si>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</si>
  <si>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</si>
  <si>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</si>
  <si>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</si>
  <si>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</si>
  <si>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</si>
  <si>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</si>
  <si>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</si>
  <si>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</si>
  <si>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</si>
  <si>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</si>
  <si>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</si>
  <si>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</si>
  <si>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</si>
  <si>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</si>
  <si>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</si>
  <si>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</si>
  <si>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</si>
  <si>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</si>
  <si>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</si>
  <si>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</si>
  <si>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</si>
  <si>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</si>
  <si>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</si>
  <si>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</si>
  <si>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</si>
  <si>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</si>
  <si>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</si>
  <si>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</si>
  <si>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</si>
  <si>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</si>
  <si>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</si>
  <si>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</si>
  <si>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</si>
  <si>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</si>
  <si>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</si>
  <si>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</si>
  <si>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</si>
  <si>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</si>
  <si>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</si>
  <si>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</si>
  <si>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</si>
  <si>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</si>
  <si>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</si>
  <si>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</si>
  <si>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</si>
  <si>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</si>
  <si>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</si>
  <si>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</si>
  <si>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</si>
  <si>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</si>
  <si>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</si>
  <si>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</si>
  <si>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</si>
  <si>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</si>
  <si>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</si>
  <si>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</si>
  <si>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</si>
  <si>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</si>
  <si>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</si>
  <si>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</si>
  <si>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</si>
  <si>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</si>
  <si>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</si>
  <si>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</si>
  <si>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</si>
  <si>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</si>
  <si>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</si>
  <si>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</si>
  <si>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</si>
  <si>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</si>
  <si>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</si>
  <si>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</si>
  <si>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</si>
  <si>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</si>
  <si>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</si>
  <si>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</si>
  <si>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</si>
  <si>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</si>
  <si>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</si>
  <si>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</si>
  <si>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</si>
  <si>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</si>
  <si>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</si>
  <si>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</si>
  <si>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</si>
  <si>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</si>
  <si>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</si>
  <si>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</si>
  <si>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</si>
  <si>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</si>
  <si>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</si>
  <si>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</si>
  <si>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</si>
  <si>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</si>
  <si>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</si>
  <si>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</si>
  <si>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</si>
  <si>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</si>
  <si>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</si>
  <si>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</si>
  <si>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</si>
  <si>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</si>
  <si>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</si>
  <si>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</si>
  <si>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</si>
  <si>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</si>
  <si>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</si>
  <si>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</si>
  <si>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</si>
  <si>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</si>
  <si>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</si>
  <si>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</si>
  <si>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</si>
  <si>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</si>
  <si>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</si>
  <si>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</si>
  <si>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</si>
  <si>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</si>
  <si>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</si>
  <si>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</si>
  <si>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</si>
  <si>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</si>
  <si>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</si>
  <si>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</si>
  <si>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</si>
  <si>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</si>
  <si>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</si>
  <si>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</si>
  <si>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</si>
  <si>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</si>
  <si>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</si>
  <si>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</si>
  <si>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</si>
  <si>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</si>
  <si>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</si>
  <si>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</si>
  <si>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</si>
  <si>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</si>
  <si>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</si>
  <si>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</si>
  <si>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</si>
  <si>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</si>
  <si>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</si>
  <si>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</si>
  <si>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</si>
  <si>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</si>
  <si>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</si>
  <si>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</si>
  <si>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</si>
  <si>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</si>
  <si>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</si>
  <si>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</si>
  <si>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</si>
  <si>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</si>
  <si>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</si>
  <si>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</si>
  <si>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</si>
  <si>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</si>
  <si>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</si>
  <si>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</si>
  <si>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</si>
  <si>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</si>
  <si>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</si>
  <si>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</si>
  <si>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</si>
  <si>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</si>
  <si>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</si>
  <si>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</si>
  <si>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</si>
  <si>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</si>
  <si>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</si>
  <si>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</si>
  <si>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</si>
  <si>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</si>
  <si>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</si>
  <si>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</si>
  <si>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</si>
  <si>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</si>
  <si>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</si>
  <si>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</si>
  <si>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</si>
  <si>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</si>
  <si>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</si>
  <si>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</si>
  <si>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</si>
  <si>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</si>
  <si>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</si>
  <si>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</si>
  <si>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</si>
  <si>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</si>
  <si>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</si>
  <si>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</si>
  <si>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</si>
  <si>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</si>
  <si>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</si>
  <si>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</si>
  <si>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</si>
  <si>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</si>
  <si>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</si>
  <si>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</si>
  <si>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</si>
  <si>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</si>
  <si>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</si>
  <si>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</si>
  <si>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</si>
  <si>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</si>
  <si>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</si>
  <si>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</si>
  <si>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</si>
  <si>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</si>
  <si>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</si>
  <si>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</si>
  <si>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</si>
  <si>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</si>
  <si>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</si>
  <si>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</si>
  <si>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</si>
  <si>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</si>
  <si>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</si>
  <si>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</si>
  <si>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</si>
  <si>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</si>
  <si>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</si>
  <si>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</si>
  <si>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</si>
  <si>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</si>
  <si>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</si>
  <si>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</si>
  <si>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</si>
  <si>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</si>
  <si>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</si>
  <si>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</si>
  <si>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</si>
  <si>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</si>
  <si>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</si>
  <si>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</si>
  <si>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</si>
  <si>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</si>
  <si>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</si>
  <si>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</si>
  <si>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</si>
  <si>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</si>
  <si>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</si>
  <si>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</si>
  <si>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</si>
  <si>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</si>
  <si>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</si>
  <si>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</si>
  <si>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</si>
  <si>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</si>
  <si>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</si>
  <si>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</si>
  <si>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</si>
  <si>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</si>
  <si>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</si>
  <si>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</si>
  <si>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</si>
  <si>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</si>
  <si>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</si>
  <si>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</si>
  <si>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</si>
  <si>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</si>
  <si>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</si>
  <si>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</si>
  <si>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</si>
  <si>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</si>
  <si>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</si>
  <si>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</si>
  <si>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</si>
  <si>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</si>
  <si>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</si>
  <si>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</si>
  <si>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</si>
  <si>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</si>
  <si>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</si>
  <si>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</si>
  <si>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</si>
  <si>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</si>
  <si>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</si>
  <si>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</si>
  <si>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</si>
  <si>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</si>
  <si>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</si>
  <si>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</si>
  <si>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</si>
  <si>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</si>
  <si>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</si>
  <si>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</si>
  <si>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</si>
  <si>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</si>
  <si>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</si>
  <si>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</si>
  <si>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</si>
  <si>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</si>
  <si>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</si>
  <si>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</si>
  <si>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</si>
  <si>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</si>
  <si>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</si>
  <si>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</si>
  <si>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</si>
  <si>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</si>
  <si>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</si>
  <si>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</si>
  <si>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</si>
  <si>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</si>
  <si>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</si>
  <si>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</si>
  <si>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</si>
  <si>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</si>
  <si>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</si>
  <si>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</si>
  <si>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</si>
  <si>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</si>
  <si>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</si>
  <si>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</si>
  <si>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</si>
  <si>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</si>
  <si>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</si>
  <si>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</si>
  <si>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</si>
  <si>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</si>
  <si>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</si>
  <si>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</si>
  <si>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</si>
  <si>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</si>
  <si>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</si>
  <si>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</si>
  <si>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</si>
  <si>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</si>
  <si>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</si>
  <si>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</si>
  <si>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</si>
  <si>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</si>
  <si>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</si>
  <si>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</si>
  <si>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</si>
  <si>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</si>
  <si>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</si>
  <si>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</si>
  <si>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</si>
  <si>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</si>
  <si>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</si>
  <si>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</si>
  <si>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</si>
  <si>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</si>
  <si>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</si>
  <si>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</si>
  <si>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</si>
  <si>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</si>
  <si>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</si>
  <si>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</si>
  <si>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</si>
  <si>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</si>
  <si>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</si>
  <si>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</si>
  <si>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</si>
  <si>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</si>
  <si>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</si>
  <si>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</si>
  <si>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</si>
  <si>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</si>
  <si>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</si>
  <si>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</si>
  <si>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</si>
  <si>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</si>
  <si>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</si>
  <si>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</si>
  <si>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</si>
  <si>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</si>
  <si>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</si>
  <si>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</si>
  <si>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</si>
  <si>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</si>
  <si>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</si>
  <si>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</si>
  <si>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</si>
  <si>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</si>
  <si>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</si>
  <si>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</si>
  <si>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</si>
  <si>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</si>
  <si>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</si>
  <si>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</si>
  <si>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</si>
  <si>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</si>
  <si>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</si>
  <si>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</si>
  <si>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</si>
  <si>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</si>
  <si>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</si>
  <si>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</si>
  <si>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</si>
  <si>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</si>
  <si>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</si>
  <si>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</si>
  <si>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</si>
  <si>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</si>
  <si>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</si>
  <si>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</si>
  <si>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</si>
  <si>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</si>
  <si>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</si>
  <si>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</si>
  <si>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</si>
  <si>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</si>
  <si>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</si>
  <si>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</si>
  <si>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</si>
  <si>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</si>
  <si>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</si>
  <si>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</si>
  <si>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</si>
  <si>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</si>
  <si>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</si>
  <si>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</si>
  <si>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</si>
  <si>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</si>
  <si>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</si>
  <si>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</si>
  <si>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</si>
  <si>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</si>
  <si>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</si>
  <si>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</si>
  <si>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</si>
  <si>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</si>
  <si>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</si>
  <si>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</si>
  <si>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</si>
  <si>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</si>
  <si>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</si>
  <si>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</si>
  <si>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</si>
  <si>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</si>
  <si>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</si>
  <si>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</si>
  <si>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</si>
  <si>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</si>
  <si>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</si>
  <si>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</si>
  <si>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</si>
  <si>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</si>
  <si>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</si>
  <si>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</si>
  <si>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</si>
  <si>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</si>
  <si>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</si>
  <si>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</si>
  <si>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</si>
  <si>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</si>
  <si>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</si>
  <si>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</si>
  <si>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</si>
  <si>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</si>
  <si>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</si>
  <si>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</si>
  <si>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</si>
  <si>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</si>
  <si>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</si>
  <si>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</si>
  <si>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</si>
  <si>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</si>
  <si>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</si>
  <si>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</si>
  <si>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</si>
  <si>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</si>
  <si>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</si>
  <si>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</si>
  <si>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</si>
  <si>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</si>
  <si>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</si>
  <si>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</si>
  <si>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</si>
  <si>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</si>
  <si>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</si>
  <si>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</si>
  <si>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</si>
  <si>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</si>
  <si>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</si>
  <si>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</si>
  <si>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</si>
  <si>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</si>
  <si>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</si>
  <si>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</si>
  <si>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</si>
  <si>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</si>
  <si>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</si>
  <si>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</si>
  <si>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</si>
  <si>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</si>
  <si>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</si>
  <si>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</si>
  <si>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</si>
  <si>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</si>
  <si>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</si>
  <si>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</si>
  <si>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</si>
  <si>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</si>
  <si>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</si>
  <si>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</si>
  <si>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</si>
  <si>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</si>
  <si>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</si>
  <si>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</si>
  <si>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</si>
  <si>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</si>
  <si>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</si>
  <si>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</si>
  <si>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</si>
  <si>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</si>
  <si>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</si>
  <si>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</si>
  <si>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</si>
  <si>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</si>
  <si>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</si>
  <si>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</si>
  <si>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</si>
  <si>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</si>
  <si>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</si>
  <si>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</si>
  <si>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</si>
  <si>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</si>
  <si>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</si>
  <si>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</si>
  <si>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</si>
  <si>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</si>
  <si>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</si>
  <si>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</si>
  <si>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</si>
  <si>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</si>
  <si>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</si>
  <si>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</si>
  <si>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</si>
  <si>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</si>
  <si>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</si>
  <si>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</si>
  <si>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</si>
  <si>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</si>
  <si>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</si>
  <si>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</si>
  <si>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</si>
  <si>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</si>
  <si>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</si>
  <si>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</si>
  <si>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</si>
  <si>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</si>
  <si>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</si>
  <si>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</si>
  <si>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</si>
  <si>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</si>
  <si>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</si>
  <si>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</si>
  <si>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</si>
  <si>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</si>
  <si>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</si>
  <si>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</si>
  <si>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</si>
  <si>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</si>
  <si>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</si>
  <si>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</si>
  <si>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</si>
  <si>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</si>
  <si>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</si>
  <si>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</si>
  <si>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</si>
  <si>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</si>
  <si>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</si>
  <si>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</si>
  <si>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</si>
  <si>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</si>
  <si>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</si>
  <si>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</si>
  <si>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</si>
  <si>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</si>
  <si>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</si>
  <si>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</si>
  <si>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</si>
  <si>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</si>
  <si>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</si>
  <si>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</si>
  <si>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</si>
  <si>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</si>
  <si>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</si>
  <si>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</si>
  <si>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</si>
  <si>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</si>
  <si>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</si>
  <si>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</si>
  <si>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</si>
  <si>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</si>
  <si>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</si>
  <si>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</si>
  <si>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</si>
  <si>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</si>
  <si>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</si>
  <si>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</si>
  <si>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</si>
  <si>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</si>
  <si>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</si>
  <si>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</si>
  <si>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</si>
  <si>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</si>
  <si>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</si>
  <si>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</si>
  <si>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</si>
  <si>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</si>
  <si>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</si>
  <si>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</si>
  <si>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</si>
  <si>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</si>
  <si>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</si>
  <si>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</si>
  <si>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</si>
  <si>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</si>
  <si>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</si>
  <si>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</si>
  <si>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</si>
  <si>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</si>
  <si>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</si>
  <si>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</si>
  <si>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</si>
  <si>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</si>
  <si>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</si>
  <si>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</si>
  <si>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</si>
  <si>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</si>
  <si>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</si>
  <si>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</si>
  <si>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</si>
  <si>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</si>
  <si>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</si>
  <si>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</si>
  <si>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</si>
  <si>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</si>
  <si>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</si>
  <si>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</si>
  <si>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</si>
  <si>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</si>
  <si>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</si>
  <si>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</si>
  <si>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</si>
  <si>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</si>
  <si>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</si>
  <si>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</si>
  <si>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</si>
  <si>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</si>
  <si>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</si>
  <si>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</si>
  <si>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</si>
  <si>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</si>
  <si>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</si>
  <si>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</si>
  <si>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</si>
  <si>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</si>
  <si>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</si>
  <si>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</si>
  <si>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</si>
  <si>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</si>
  <si>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</si>
  <si>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</si>
  <si>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</si>
  <si>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</si>
  <si>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</si>
  <si>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</si>
  <si>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</si>
  <si>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</si>
  <si>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</si>
  <si>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</si>
  <si>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</si>
  <si>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</si>
  <si>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</si>
  <si>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</si>
  <si>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</si>
  <si>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</si>
  <si>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</si>
  <si>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</si>
  <si>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</si>
  <si>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</si>
  <si>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</si>
  <si>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</si>
  <si>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</si>
  <si>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</si>
  <si>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</si>
  <si>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</si>
  <si>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</si>
  <si>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</si>
  <si>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</si>
  <si>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</si>
  <si>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</si>
  <si>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</si>
  <si>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</si>
  <si>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</si>
  <si>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</si>
  <si>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</si>
  <si>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</si>
  <si>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</si>
  <si>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</si>
  <si>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</si>
  <si>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</si>
  <si>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</si>
  <si>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</si>
  <si>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</si>
  <si>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</si>
  <si>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</si>
  <si>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</si>
  <si>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</si>
  <si>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</si>
  <si>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</si>
  <si>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</si>
  <si>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</si>
  <si>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</si>
  <si>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</si>
  <si>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</si>
  <si>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</si>
  <si>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</si>
  <si>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</si>
  <si>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</si>
  <si>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</si>
  <si>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</si>
  <si>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</si>
  <si>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</si>
  <si>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</si>
  <si>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</si>
  <si>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</si>
  <si>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</si>
  <si>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</si>
  <si>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</si>
  <si>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</si>
  <si>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</si>
  <si>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</si>
  <si>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</si>
  <si>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</si>
  <si>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</si>
  <si>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</si>
  <si>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</si>
  <si>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</si>
  <si>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</si>
  <si>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</si>
  <si>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</si>
  <si>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</si>
  <si>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</si>
  <si>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</si>
  <si>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</si>
  <si>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</si>
  <si>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</si>
  <si>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</si>
  <si>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</si>
  <si>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</si>
  <si>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</si>
  <si>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</si>
  <si>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</si>
  <si>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</si>
  <si>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</si>
  <si>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</si>
  <si>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</si>
  <si>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</si>
  <si>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</si>
  <si>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</si>
  <si>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</si>
  <si>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</si>
  <si>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</si>
  <si>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</si>
  <si>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</si>
  <si>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</si>
  <si>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</si>
  <si>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</si>
  <si>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</si>
  <si>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</si>
  <si>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</si>
  <si>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</si>
  <si>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</si>
  <si>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</si>
  <si>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</si>
  <si>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</si>
  <si>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</si>
  <si>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</si>
  <si>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</si>
  <si>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</si>
  <si>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</si>
  <si>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</si>
  <si>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</si>
  <si>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</si>
  <si>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</si>
  <si>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</si>
  <si>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</si>
  <si>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</si>
  <si>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</si>
  <si>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</si>
  <si>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</si>
  <si>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</si>
  <si>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</si>
  <si>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</si>
  <si>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</si>
  <si>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</si>
  <si>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</si>
  <si>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</si>
  <si>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</si>
  <si>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</si>
  <si>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</si>
  <si>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</si>
  <si>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</si>
  <si>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</si>
  <si>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</si>
  <si>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</si>
  <si>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</si>
  <si>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</si>
  <si>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</si>
  <si>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</si>
  <si>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</si>
  <si>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</si>
  <si>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</si>
  <si>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</si>
  <si>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</si>
  <si>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</si>
  <si>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</si>
  <si>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</si>
  <si>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</si>
  <si>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</si>
  <si>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</si>
  <si>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</si>
  <si>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</si>
  <si>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</si>
  <si>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</si>
  <si>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</si>
  <si>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</si>
  <si>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</si>
  <si>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</si>
  <si>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</si>
  <si>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</si>
  <si>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</si>
  <si>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</si>
  <si>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</si>
  <si>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</si>
  <si>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</si>
  <si>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</si>
  <si>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</si>
  <si>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</si>
  <si>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</si>
  <si>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</si>
  <si>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</si>
  <si>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</si>
  <si>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</si>
  <si>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</si>
  <si>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</si>
  <si>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</si>
  <si>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</si>
  <si>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</si>
  <si>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</si>
  <si>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</si>
  <si>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</si>
  <si>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</si>
  <si>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</si>
  <si>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</si>
  <si>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</si>
  <si>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</si>
  <si>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</si>
  <si>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</si>
  <si>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</si>
  <si>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</si>
  <si>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</si>
  <si>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</si>
  <si>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</si>
  <si>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</si>
  <si>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</si>
  <si>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</si>
  <si>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</si>
  <si>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</si>
  <si>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</si>
  <si>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</si>
  <si>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</si>
  <si>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</si>
  <si>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</si>
  <si>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</si>
  <si>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</si>
  <si>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</si>
  <si>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</si>
  <si>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</si>
  <si>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</si>
  <si>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</si>
  <si>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</si>
  <si>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</si>
  <si>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</si>
  <si>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</si>
  <si>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</si>
  <si>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</si>
  <si>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</si>
  <si>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</si>
  <si>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</si>
  <si>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</si>
  <si>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</si>
  <si>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</si>
  <si>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</si>
  <si>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</si>
  <si>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</si>
  <si>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</si>
  <si>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</si>
  <si>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</si>
  <si>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</si>
  <si>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</si>
  <si>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</si>
  <si>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</si>
  <si>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</si>
  <si>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</si>
  <si>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</si>
  <si>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</si>
  <si>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</si>
  <si>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</si>
  <si>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</si>
  <si>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</si>
  <si>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</si>
  <si>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</si>
  <si>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</si>
  <si>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</si>
  <si>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</si>
  <si>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</si>
  <si>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</si>
  <si>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</si>
  <si>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</si>
  <si>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</si>
  <si>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</si>
  <si>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</si>
  <si>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</si>
  <si>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</si>
  <si>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</si>
  <si>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</si>
  <si>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</si>
  <si>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</si>
  <si>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</si>
  <si>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</si>
  <si>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</si>
  <si>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</si>
  <si>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</si>
  <si>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</si>
  <si>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</si>
  <si>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</si>
  <si>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</si>
  <si>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</si>
  <si>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</si>
  <si>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</si>
  <si>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</si>
  <si>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</si>
  <si>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</si>
  <si>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</si>
  <si>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</si>
  <si>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</si>
  <si>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</si>
  <si>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</si>
  <si>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</si>
  <si>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</si>
  <si>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</si>
  <si>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</si>
  <si>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</si>
  <si>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</si>
  <si>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</si>
  <si>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</si>
  <si>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</si>
  <si>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</si>
  <si>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</si>
  <si>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</si>
  <si>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</si>
  <si>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</si>
  <si>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</si>
  <si>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</si>
  <si>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</si>
  <si>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</si>
  <si>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</si>
  <si>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</si>
  <si>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</si>
  <si>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</si>
  <si>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</si>
  <si>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</si>
  <si>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</si>
  <si>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</si>
  <si>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</si>
  <si>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</si>
  <si>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</si>
  <si>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</si>
  <si>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</si>
  <si>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</si>
  <si>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</si>
  <si>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</si>
  <si>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</si>
  <si>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</si>
  <si>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</si>
  <si>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</si>
  <si>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</si>
  <si>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</si>
  <si>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</si>
  <si>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</si>
  <si>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</si>
  <si>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</si>
  <si>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</si>
  <si>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</si>
  <si>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</si>
  <si>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</si>
  <si>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</si>
  <si>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</si>
  <si>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</si>
  <si>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</si>
  <si>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</si>
  <si>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</si>
  <si>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</si>
  <si>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</si>
  <si>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</si>
  <si>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</si>
  <si>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</si>
  <si>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</si>
  <si>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</si>
  <si>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</si>
  <si>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</si>
  <si>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</si>
  <si>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</si>
  <si>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</si>
  <si>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</si>
  <si>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</si>
  <si>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</si>
  <si>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</si>
  <si>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</si>
  <si>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</si>
  <si>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</si>
  <si>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</si>
  <si>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</si>
  <si>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</si>
  <si>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</si>
  <si>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</si>
  <si>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</si>
  <si>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</si>
  <si>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</si>
  <si>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</si>
  <si>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</si>
  <si>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</si>
  <si>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</si>
  <si>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</si>
  <si>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</si>
  <si>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</si>
  <si>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</si>
  <si>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</si>
  <si>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</si>
  <si>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</si>
  <si>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</si>
  <si>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</si>
  <si>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</si>
  <si>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</si>
  <si>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</si>
  <si>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</si>
  <si>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</si>
  <si>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</si>
  <si>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</si>
  <si>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</si>
  <si>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</si>
  <si>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</si>
  <si>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</si>
  <si>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</si>
  <si>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</si>
  <si>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</si>
  <si>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</si>
  <si>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</si>
  <si>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</si>
  <si>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</si>
  <si>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</si>
  <si>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</si>
  <si>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</si>
  <si>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</si>
  <si>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</si>
  <si>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</si>
  <si>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</si>
  <si>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</si>
  <si>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</si>
  <si>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</si>
  <si>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</si>
  <si>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</si>
  <si>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</si>
  <si>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</si>
  <si>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</si>
  <si>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</si>
  <si>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</si>
  <si>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</si>
  <si>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</si>
  <si>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</si>
  <si>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</si>
  <si>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</si>
  <si>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</si>
  <si>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</si>
  <si>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</si>
  <si>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</si>
  <si>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</si>
  <si>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</si>
  <si>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</si>
  <si>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</si>
  <si>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</si>
  <si>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</si>
  <si>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</si>
  <si>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</si>
  <si>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</si>
  <si>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</si>
  <si>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</si>
  <si>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</si>
  <si>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</si>
  <si>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</si>
  <si>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</si>
  <si>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</si>
  <si>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</si>
  <si>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</si>
  <si>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</si>
  <si>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</si>
  <si>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</si>
  <si>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</si>
  <si>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</si>
  <si>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</si>
  <si>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</si>
  <si>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</si>
  <si>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</si>
  <si>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</si>
  <si>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</si>
  <si>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</si>
  <si>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</si>
  <si>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</si>
  <si>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</si>
  <si>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</si>
  <si>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</si>
  <si>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</si>
  <si>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</si>
  <si>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</si>
  <si>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</si>
  <si>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</si>
  <si>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</si>
  <si>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</si>
  <si>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</si>
  <si>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</si>
  <si>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</si>
  <si>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</si>
  <si>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</si>
  <si>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</si>
  <si>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</si>
  <si>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</si>
  <si>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</si>
  <si>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</si>
  <si>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</si>
  <si>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</si>
  <si>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</si>
  <si>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</si>
  <si>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</si>
  <si>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</si>
  <si>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</si>
  <si>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</si>
  <si>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</si>
  <si>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</si>
  <si>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</si>
  <si>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</si>
  <si>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</si>
  <si>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</si>
  <si>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</si>
  <si>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</si>
  <si>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</si>
  <si>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</si>
  <si>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</si>
  <si>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</si>
  <si>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</si>
  <si>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</si>
  <si>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</si>
  <si>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</si>
  <si>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</si>
  <si>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</si>
  <si>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</si>
  <si>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</si>
  <si>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</si>
  <si>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</si>
  <si>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</si>
  <si>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</si>
  <si>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</si>
  <si>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</si>
  <si>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</si>
  <si>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</si>
  <si>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</si>
  <si>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</si>
  <si>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</si>
  <si>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</si>
  <si>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</si>
  <si>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</si>
  <si>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</si>
  <si>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</si>
  <si>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</si>
  <si>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</si>
  <si>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</si>
  <si>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</si>
  <si>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</si>
  <si>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</si>
  <si>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</si>
  <si>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</si>
  <si>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</si>
  <si>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</si>
  <si>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</si>
  <si>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</si>
  <si>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</si>
  <si>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</si>
  <si>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</si>
  <si>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</si>
  <si>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</si>
  <si>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</si>
  <si>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</si>
  <si>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</si>
  <si>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</si>
  <si>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</si>
  <si>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</si>
  <si>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</si>
  <si>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</si>
  <si>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</si>
  <si>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</si>
  <si>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</si>
  <si>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</si>
  <si>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</si>
  <si>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</si>
  <si>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</si>
  <si>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</si>
  <si>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</si>
  <si>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</si>
  <si>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</si>
  <si>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</si>
  <si>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</si>
  <si>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</si>
  <si>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</si>
  <si>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</si>
  <si>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</si>
  <si>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</si>
  <si>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</si>
  <si>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</si>
  <si>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</si>
  <si>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</si>
  <si>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</si>
  <si>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</si>
  <si>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</si>
  <si>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</si>
  <si>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</si>
  <si>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</si>
  <si>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</si>
  <si>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</si>
  <si>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</si>
  <si>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</si>
  <si>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</si>
  <si>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</si>
  <si>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</si>
  <si>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</si>
  <si>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</si>
  <si>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</si>
  <si>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</si>
  <si>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</si>
  <si>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</si>
  <si>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</si>
  <si>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</si>
  <si>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</si>
  <si>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</si>
  <si>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</si>
  <si>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</si>
  <si>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</si>
  <si>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</si>
  <si>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</si>
  <si>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</si>
  <si>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</si>
  <si>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</si>
  <si>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</si>
  <si>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</si>
  <si>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</si>
  <si>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</si>
  <si>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</si>
  <si>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</si>
  <si>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</si>
  <si>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</si>
  <si>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</si>
  <si>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</si>
  <si>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</si>
  <si>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</si>
  <si>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</si>
  <si>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</si>
  <si>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</si>
  <si>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</si>
  <si>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</si>
  <si>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</si>
  <si>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</si>
  <si>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</si>
  <si>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</si>
  <si>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</si>
  <si>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</si>
  <si>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</si>
  <si>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</si>
  <si>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</si>
  <si>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</si>
  <si>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</si>
  <si>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</si>
  <si>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</si>
  <si>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</si>
  <si>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</si>
  <si>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</si>
  <si>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</si>
  <si>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</si>
  <si>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</si>
  <si>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</si>
  <si>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</si>
  <si>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</si>
  <si>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</si>
  <si>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</si>
  <si>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</si>
  <si>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</si>
  <si>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</si>
  <si>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</si>
  <si>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</si>
  <si>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</si>
  <si>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</si>
  <si>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</si>
  <si>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</si>
  <si>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</si>
  <si>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</si>
  <si>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</si>
  <si>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</si>
  <si>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</si>
  <si>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</si>
  <si>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</si>
  <si>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</si>
  <si>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</si>
  <si>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</si>
  <si>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</si>
  <si>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</si>
  <si>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</si>
  <si>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</si>
  <si>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</si>
  <si>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</si>
  <si>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</si>
  <si>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</si>
  <si>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</si>
  <si>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</si>
  <si>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</si>
  <si>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</si>
  <si>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</si>
  <si>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</si>
  <si>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</si>
  <si>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</si>
  <si>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</si>
  <si>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</si>
  <si>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</si>
  <si>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</si>
  <si>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</si>
  <si>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</si>
  <si>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</si>
  <si>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</si>
  <si>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</si>
  <si>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</si>
  <si>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</si>
  <si>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</si>
  <si>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</si>
  <si>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</si>
  <si>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</si>
  <si>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</si>
  <si>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</si>
  <si>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</si>
  <si>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</si>
  <si>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</si>
  <si>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</si>
  <si>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</si>
  <si>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</si>
  <si>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</si>
  <si>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</si>
  <si>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</si>
  <si>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</si>
  <si>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</si>
  <si>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</si>
  <si>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</si>
  <si>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</si>
  <si>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</si>
  <si>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</si>
  <si>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</si>
  <si>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</si>
  <si>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</si>
  <si>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</si>
  <si>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</si>
  <si>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</si>
  <si>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</si>
  <si>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</si>
  <si>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</si>
  <si>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</si>
  <si>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</si>
  <si>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</si>
  <si>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</si>
  <si>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</si>
  <si>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</si>
  <si>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</si>
  <si>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</si>
  <si>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</si>
  <si>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</si>
  <si>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</si>
  <si>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</si>
  <si>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</si>
  <si>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</si>
  <si>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</si>
  <si>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</si>
  <si>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</si>
  <si>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</si>
  <si>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</si>
  <si>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</si>
  <si>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</si>
  <si>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</si>
  <si>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</si>
  <si>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</si>
  <si>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</si>
  <si>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</si>
  <si>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</si>
  <si>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</si>
  <si>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</si>
  <si>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</si>
  <si>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</si>
  <si>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</si>
  <si>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</si>
  <si>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</si>
  <si>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</si>
  <si>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</si>
  <si>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</si>
  <si>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</si>
  <si>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</si>
  <si>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</si>
  <si>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</si>
  <si>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</si>
  <si>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</si>
  <si>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</si>
  <si>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</si>
  <si>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</si>
  <si>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</si>
  <si>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</si>
  <si>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</si>
  <si>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</si>
  <si>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</si>
  <si>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</si>
  <si>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</si>
  <si>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</si>
  <si>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</si>
  <si>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</si>
  <si>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</si>
  <si>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</si>
  <si>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</si>
  <si>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</si>
  <si>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</si>
  <si>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</si>
  <si>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</si>
  <si>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</si>
  <si>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</si>
  <si>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</si>
  <si>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</si>
  <si>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</si>
  <si>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</si>
  <si>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</si>
  <si>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</si>
  <si>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</si>
  <si>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</si>
  <si>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</si>
  <si>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</si>
  <si>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</si>
  <si>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</si>
  <si>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</si>
  <si>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</si>
  <si>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</si>
  <si>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</si>
  <si>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</si>
  <si>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</si>
  <si>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</si>
  <si>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</si>
  <si>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</si>
  <si>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</si>
  <si>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</si>
  <si>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</si>
  <si>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</si>
  <si>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</si>
  <si>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</si>
  <si>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</si>
  <si>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</si>
  <si>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</si>
  <si>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</si>
  <si>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</si>
  <si>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</si>
  <si>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</si>
  <si>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</si>
  <si>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</si>
  <si>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</si>
  <si>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</si>
  <si>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</si>
  <si>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</si>
  <si>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</si>
  <si>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</si>
  <si>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</si>
  <si>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</si>
  <si>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</si>
  <si>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</si>
  <si>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</si>
  <si>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</si>
  <si>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</si>
  <si>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</si>
  <si>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</si>
  <si>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</si>
  <si>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</si>
  <si>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</si>
  <si>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</si>
  <si>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</si>
  <si>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</si>
  <si>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</si>
  <si>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</si>
  <si>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</si>
  <si>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</si>
  <si>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</si>
  <si>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</si>
  <si>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</si>
  <si>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</si>
  <si>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</si>
  <si>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</si>
  <si>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</si>
  <si>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</si>
  <si>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</si>
  <si>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</si>
  <si>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</si>
  <si>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</si>
  <si>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</si>
  <si>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</si>
  <si>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</si>
  <si>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</si>
  <si>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</si>
  <si>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</si>
  <si>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</si>
  <si>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</si>
  <si>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</si>
  <si>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</si>
  <si>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</si>
  <si>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</si>
  <si>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</si>
  <si>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</si>
  <si>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</si>
  <si>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</si>
  <si>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</si>
  <si>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</si>
  <si>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</si>
  <si>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</si>
  <si>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</si>
  <si>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</si>
  <si>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</si>
  <si>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</si>
  <si>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</si>
  <si>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</si>
  <si>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</si>
  <si>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</si>
  <si>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</si>
  <si>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</si>
  <si>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</si>
  <si>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</si>
  <si>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</si>
  <si>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</si>
  <si>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</si>
  <si>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</si>
  <si>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</si>
  <si>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</si>
  <si>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</si>
  <si>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</si>
  <si>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</si>
  <si>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</si>
  <si>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</si>
  <si>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</si>
  <si>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</si>
  <si>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</si>
  <si>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</si>
  <si>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</si>
  <si>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</si>
  <si>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</si>
  <si>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</si>
  <si>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</si>
  <si>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</si>
  <si>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</si>
  <si>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</si>
  <si>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</si>
  <si>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</si>
  <si>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</si>
  <si>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</si>
  <si>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</si>
  <si>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</si>
  <si>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</si>
  <si>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</si>
  <si>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</si>
  <si>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</si>
  <si>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</si>
  <si>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</si>
  <si>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</si>
  <si>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</si>
  <si>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</si>
  <si>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</si>
  <si>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</si>
  <si>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</si>
  <si>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</si>
  <si>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</si>
  <si>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</si>
  <si>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</si>
  <si>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</si>
  <si>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</si>
  <si>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</si>
  <si>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</si>
  <si>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</si>
  <si>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</si>
  <si>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</si>
  <si>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</si>
  <si>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</si>
  <si>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</si>
  <si>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</si>
  <si>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</si>
  <si>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</si>
  <si>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</si>
  <si>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</si>
  <si>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</si>
  <si>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</si>
  <si>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</si>
  <si>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</si>
  <si>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</si>
  <si>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</si>
  <si>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</si>
  <si>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</si>
  <si>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</si>
  <si>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</si>
  <si>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</si>
  <si>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</si>
  <si>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</si>
  <si>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</si>
  <si>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</si>
  <si>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</si>
  <si>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</si>
  <si>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</si>
  <si>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</si>
  <si>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</si>
  <si>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</si>
  <si>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</si>
  <si>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</si>
  <si>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</si>
  <si>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</si>
  <si>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</si>
  <si>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</si>
  <si>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</si>
  <si>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</si>
  <si>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</si>
  <si>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</si>
  <si>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</si>
  <si>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</si>
  <si>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</si>
  <si>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</si>
  <si>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</si>
  <si>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</si>
  <si>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</si>
  <si>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</si>
  <si>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</si>
  <si>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</si>
  <si>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</si>
  <si>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</si>
  <si>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</si>
  <si>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</si>
  <si>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</si>
  <si>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</si>
  <si>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</si>
  <si>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</si>
  <si>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</si>
  <si>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</si>
  <si>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</si>
  <si>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</si>
  <si>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</si>
  <si>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</si>
  <si>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</si>
  <si>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</si>
  <si>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</si>
  <si>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</si>
  <si>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</si>
  <si>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</si>
  <si>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</si>
  <si>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</si>
  <si>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</si>
  <si>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</si>
  <si>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</si>
  <si>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</si>
  <si>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</si>
  <si>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</si>
  <si>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</si>
  <si>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</si>
  <si>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</si>
  <si>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</si>
  <si>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</si>
  <si>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</si>
  <si>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</si>
  <si>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</si>
  <si>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</si>
  <si>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</si>
  <si>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</si>
  <si>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</si>
  <si>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</si>
  <si>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</si>
  <si>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</si>
  <si>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</si>
  <si>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</si>
  <si>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</si>
  <si>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</si>
  <si>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</si>
  <si>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</si>
  <si>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</si>
  <si>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</si>
  <si>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</si>
  <si>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</si>
  <si>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</si>
  <si>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</si>
  <si>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</si>
  <si>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</si>
  <si>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</si>
  <si>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</si>
  <si>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</si>
  <si>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</si>
  <si>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</si>
  <si>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</si>
  <si>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</si>
  <si>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</si>
  <si>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</si>
  <si>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</si>
  <si>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</si>
  <si>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</si>
  <si>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</si>
  <si>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</si>
  <si>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</si>
  <si>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</si>
  <si>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</si>
  <si>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</si>
  <si>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</si>
  <si>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</si>
  <si>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</si>
  <si>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</si>
  <si>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</si>
  <si>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</si>
  <si>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</si>
  <si>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</si>
  <si>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</si>
  <si>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</si>
  <si>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</si>
  <si>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</si>
  <si>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</si>
  <si>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</si>
  <si>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</si>
  <si>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</si>
  <si>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</si>
  <si>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</si>
  <si>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</si>
  <si>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</si>
  <si>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</si>
  <si>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</si>
  <si>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</si>
  <si>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</si>
  <si>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</si>
  <si>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</si>
  <si>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</si>
  <si>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</si>
  <si>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</si>
  <si>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</si>
  <si>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</si>
  <si>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</si>
  <si>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</si>
  <si>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</si>
  <si>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</si>
  <si>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</si>
  <si>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</si>
  <si>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</si>
  <si>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</si>
  <si>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</si>
  <si>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</si>
  <si>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</si>
  <si>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</si>
  <si>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</si>
  <si>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</si>
  <si>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</si>
  <si>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</si>
  <si>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</si>
  <si>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</si>
  <si>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</si>
  <si>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</si>
  <si>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</si>
  <si>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</si>
  <si>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</si>
  <si>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</si>
  <si>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</si>
  <si>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</si>
  <si>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</si>
  <si>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</si>
  <si>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</si>
  <si>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</si>
  <si>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</si>
  <si>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</si>
  <si>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</si>
  <si>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</si>
  <si>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</si>
  <si>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</si>
  <si>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</si>
  <si>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</si>
  <si>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</si>
  <si>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</si>
  <si>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</si>
  <si>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</si>
  <si>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</si>
  <si>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</si>
  <si>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</si>
  <si>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</si>
  <si>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</si>
  <si>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</si>
  <si>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</si>
  <si>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</si>
  <si>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</si>
  <si>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</si>
  <si>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</si>
  <si>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</si>
  <si>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</si>
  <si>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</si>
  <si>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</si>
  <si>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</si>
  <si>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</si>
  <si>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</si>
  <si>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</si>
  <si>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</si>
  <si>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</si>
  <si>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</si>
  <si>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</si>
  <si>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</si>
  <si>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</si>
  <si>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</si>
  <si>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</si>
  <si>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</si>
  <si>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</si>
  <si>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</si>
  <si>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</si>
  <si>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</si>
  <si>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</si>
  <si>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</si>
  <si>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</si>
  <si>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</si>
  <si>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</si>
  <si>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</si>
  <si>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</si>
  <si>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</si>
  <si>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</si>
  <si>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</si>
  <si>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</si>
  <si>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</si>
  <si>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</si>
  <si>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</si>
  <si>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</si>
  <si>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</si>
  <si>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</si>
  <si>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</si>
  <si>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</si>
  <si>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</si>
  <si>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</si>
  <si>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</si>
  <si>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</si>
  <si>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</si>
  <si>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</si>
  <si>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</si>
  <si>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</si>
  <si>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</si>
  <si>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</si>
  <si>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</si>
  <si>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</si>
  <si>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</si>
  <si>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</si>
  <si>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</si>
  <si>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</si>
  <si>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</si>
  <si>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</si>
  <si>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</si>
  <si>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</si>
  <si>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</si>
  <si>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</si>
  <si>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</si>
  <si>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</si>
  <si>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</si>
  <si>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</si>
  <si>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</si>
  <si>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</si>
  <si>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</si>
  <si>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</si>
  <si>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</si>
  <si>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</si>
  <si>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</si>
  <si>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</si>
  <si>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</si>
  <si>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</si>
  <si>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</si>
  <si>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</si>
  <si>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</si>
  <si>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</si>
  <si>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</si>
  <si>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</si>
  <si>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</si>
  <si>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</si>
  <si>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</si>
  <si>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</si>
  <si>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</si>
  <si>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</si>
  <si>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</si>
  <si>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</si>
  <si>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</si>
  <si>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</si>
  <si>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</si>
  <si>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</si>
  <si>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</si>
  <si>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</si>
  <si>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</si>
  <si>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</si>
  <si>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</si>
  <si>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</si>
  <si>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</si>
  <si>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</si>
  <si>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</si>
  <si>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</si>
  <si>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</si>
  <si>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</si>
  <si>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</si>
  <si>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</si>
  <si>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</si>
  <si>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</si>
  <si>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</si>
  <si>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</si>
  <si>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</si>
  <si>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</si>
  <si>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</si>
  <si>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</si>
  <si>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</si>
  <si>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</si>
  <si>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</si>
  <si>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</si>
  <si>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</si>
  <si>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</si>
  <si>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</si>
  <si>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</si>
  <si>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</si>
  <si>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</si>
  <si>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</si>
  <si>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</si>
  <si>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</si>
  <si>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</si>
  <si>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</si>
  <si>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</si>
  <si>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</si>
  <si>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</si>
  <si>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</si>
  <si>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</si>
  <si>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</si>
  <si>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</si>
  <si>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</si>
  <si>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</si>
  <si>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</si>
  <si>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</si>
  <si>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</si>
  <si>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</si>
  <si>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</si>
  <si>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</si>
  <si>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</si>
  <si>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</si>
  <si>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</si>
  <si>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</si>
  <si>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</si>
  <si>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</si>
  <si>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</si>
  <si>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</si>
  <si>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</si>
  <si>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</si>
  <si>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</si>
  <si>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</si>
  <si>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</si>
  <si>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</si>
  <si>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</si>
  <si>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</si>
  <si>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</si>
  <si>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</si>
  <si>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</si>
  <si>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</si>
  <si>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</si>
  <si>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</si>
  <si>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</si>
  <si>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</si>
  <si>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</si>
  <si>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</si>
  <si>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</si>
  <si>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</si>
  <si>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</si>
  <si>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</si>
  <si>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</si>
  <si>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</si>
  <si>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</si>
  <si>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</si>
  <si>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</si>
  <si>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</si>
  <si>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</si>
  <si>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</si>
  <si>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</si>
  <si>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</si>
  <si>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</si>
  <si>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</si>
  <si>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</si>
  <si>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</si>
  <si>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</si>
  <si>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</si>
  <si>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</si>
  <si>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</si>
  <si>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</si>
  <si>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</si>
  <si>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</si>
  <si>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</si>
  <si>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</si>
  <si>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</si>
  <si>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</si>
  <si>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</si>
  <si>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</si>
  <si>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</si>
  <si>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</si>
  <si>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</si>
  <si>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</si>
  <si>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</si>
  <si>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</si>
  <si>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</si>
  <si>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</si>
  <si>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</si>
  <si>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</si>
  <si>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</si>
  <si>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</si>
  <si>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</si>
  <si>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</si>
  <si>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</si>
  <si>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</si>
  <si>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</si>
  <si>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</si>
  <si>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</si>
  <si>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</si>
  <si>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</si>
  <si>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</si>
  <si>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</si>
  <si>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</si>
  <si>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</si>
  <si>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</si>
  <si>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</si>
  <si>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</si>
  <si>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</si>
  <si>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</si>
  <si>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</si>
  <si>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</si>
  <si>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</si>
  <si>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</si>
  <si>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</si>
  <si>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</si>
  <si>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</si>
  <si>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</si>
  <si>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</si>
  <si>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</si>
  <si>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</si>
  <si>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</si>
  <si>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</si>
  <si>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</si>
  <si>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</si>
  <si>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</si>
  <si>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</si>
  <si>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</si>
  <si>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</si>
  <si>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</si>
  <si>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</si>
  <si>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</si>
  <si>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</si>
  <si>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</si>
  <si>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</si>
  <si>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</si>
  <si>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</si>
  <si>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</si>
  <si>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</si>
  <si>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</si>
  <si>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</si>
  <si>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</si>
  <si>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</si>
  <si>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</si>
  <si>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</si>
  <si>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</si>
  <si>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</si>
  <si>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</si>
  <si>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</si>
  <si>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</si>
  <si>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</si>
  <si>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</si>
  <si>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</si>
  <si>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</si>
  <si>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</si>
  <si>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</si>
  <si>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</si>
  <si>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</si>
  <si>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</si>
  <si>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</si>
  <si>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</si>
  <si>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</si>
  <si>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</si>
  <si>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</si>
  <si>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</si>
  <si>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</si>
  <si>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</si>
  <si>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</si>
  <si>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</si>
  <si>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</si>
  <si>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</si>
  <si>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</si>
  <si>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</si>
  <si>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</si>
  <si>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</si>
  <si>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</si>
  <si>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</si>
  <si>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</si>
  <si>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</si>
  <si>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</si>
  <si>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</si>
  <si>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</si>
  <si>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</si>
  <si>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</si>
  <si>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</si>
  <si>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</si>
  <si>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</si>
  <si>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</si>
  <si>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</si>
  <si>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</si>
  <si>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</si>
  <si>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</si>
  <si>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</si>
  <si>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</si>
  <si>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</si>
  <si>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</si>
  <si>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</si>
  <si>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</si>
  <si>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</si>
  <si>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</si>
  <si>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</si>
  <si>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</si>
  <si>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</si>
  <si>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</si>
  <si>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</si>
  <si>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</si>
  <si>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</si>
  <si>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</si>
  <si>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</si>
  <si>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</si>
  <si>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</si>
  <si>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</si>
  <si>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</si>
  <si>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</si>
  <si>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</si>
  <si>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</si>
  <si>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</si>
  <si>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</si>
  <si>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</si>
  <si>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</si>
  <si>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</si>
  <si>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</si>
  <si>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</si>
  <si>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</si>
  <si>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</si>
  <si>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</si>
  <si>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</si>
  <si>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</si>
  <si>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</si>
  <si>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</si>
  <si>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</si>
  <si>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</si>
  <si>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</si>
  <si>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</si>
  <si>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</si>
  <si>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</si>
  <si>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</si>
  <si>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</si>
  <si>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</si>
  <si>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</si>
  <si>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</si>
  <si>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</si>
  <si>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</si>
  <si>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</si>
  <si>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</si>
  <si>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</si>
  <si>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</si>
  <si>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</si>
  <si>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</si>
  <si>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</si>
  <si>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</si>
  <si>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</si>
  <si>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</si>
  <si>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</si>
  <si>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</si>
  <si>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</si>
  <si>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</si>
  <si>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</si>
  <si>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</si>
  <si>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</si>
  <si>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</si>
  <si>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</si>
  <si>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</si>
  <si>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</si>
  <si>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</si>
  <si>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</si>
  <si>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</si>
  <si>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</si>
  <si>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</si>
  <si>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</si>
  <si>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</si>
  <si>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</si>
  <si>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</si>
  <si>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</si>
  <si>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</si>
  <si>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</si>
  <si>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</si>
  <si>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</si>
  <si>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</si>
  <si>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</si>
  <si>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</si>
  <si>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</si>
  <si>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</si>
  <si>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</si>
  <si>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</si>
  <si>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</si>
  <si>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</si>
  <si>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</si>
  <si>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</si>
  <si>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</si>
  <si>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</si>
  <si>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</si>
  <si>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</si>
  <si>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</si>
  <si>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</si>
  <si>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</si>
  <si>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</si>
  <si>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</si>
  <si>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</si>
  <si>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</si>
  <si>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</si>
  <si>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</si>
  <si>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</si>
  <si>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</si>
  <si>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</si>
  <si>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</si>
  <si>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</si>
  <si>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</si>
  <si>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</si>
  <si>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</si>
  <si>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</si>
  <si>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</si>
  <si>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</si>
  <si>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</si>
  <si>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</si>
  <si>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</si>
  <si>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</si>
  <si>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</si>
  <si>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</si>
  <si>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</si>
  <si>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</si>
  <si>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</si>
  <si>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</si>
  <si>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</si>
  <si>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</si>
  <si>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</si>
  <si>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</si>
  <si>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</si>
  <si>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</si>
  <si>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</si>
  <si>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</si>
  <si>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</si>
  <si>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</si>
  <si>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</si>
  <si>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</si>
  <si>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</si>
  <si>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</si>
  <si>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</si>
  <si>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</si>
  <si>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</si>
  <si>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</si>
  <si>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</si>
  <si>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</si>
  <si>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</si>
  <si>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</si>
  <si>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</si>
  <si>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</si>
  <si>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</si>
  <si>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</si>
  <si>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</si>
  <si>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</si>
  <si>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</si>
  <si>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</si>
  <si>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</si>
  <si>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</si>
  <si>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</si>
  <si>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</si>
  <si>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</si>
  <si>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</si>
  <si>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</si>
  <si>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</si>
  <si>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</si>
  <si>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</si>
  <si>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</si>
  <si>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</si>
  <si>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</si>
  <si>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</si>
  <si>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</si>
  <si>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</si>
  <si>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</si>
  <si>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</si>
  <si>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</si>
  <si>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</si>
  <si>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</si>
  <si>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</si>
  <si>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</si>
  <si>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</si>
  <si>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</si>
  <si>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</si>
  <si>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</si>
  <si>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</si>
  <si>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</si>
  <si>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</si>
  <si>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</si>
  <si>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</si>
  <si>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</si>
  <si>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</si>
  <si>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</si>
  <si>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</si>
  <si>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</si>
  <si>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</si>
  <si>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</si>
  <si>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</si>
  <si>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</si>
  <si>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</si>
  <si>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</si>
  <si>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</si>
  <si>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</si>
  <si>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</si>
  <si>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</si>
  <si>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</si>
  <si>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</si>
  <si>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</si>
  <si>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</si>
  <si>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</si>
  <si>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</si>
  <si>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</si>
  <si>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</si>
  <si>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</si>
  <si>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</si>
  <si>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</si>
  <si>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</si>
  <si>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</si>
  <si>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</si>
  <si>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</si>
  <si>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</si>
  <si>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</si>
  <si>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</si>
  <si>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</si>
  <si>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</si>
  <si>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</si>
  <si>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</si>
  <si>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</si>
  <si>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</si>
  <si>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</si>
  <si>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</si>
  <si>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</si>
  <si>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</si>
  <si>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</si>
  <si>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</si>
  <si>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</si>
  <si>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</si>
  <si>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</si>
  <si>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</si>
  <si>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</si>
  <si>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</si>
  <si>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</si>
  <si>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</si>
  <si>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</si>
  <si>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</si>
  <si>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</si>
  <si>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</si>
  <si>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</si>
  <si>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</si>
  <si>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</si>
  <si>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</si>
  <si>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</si>
  <si>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</si>
  <si>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</si>
  <si>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</si>
  <si>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</si>
  <si>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</si>
  <si>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</si>
  <si>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</si>
  <si>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</si>
  <si>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</si>
  <si>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</si>
  <si>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</si>
  <si>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</si>
  <si>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</si>
  <si>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</si>
  <si>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</si>
  <si>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</si>
  <si>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</si>
  <si>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</si>
  <si>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</si>
  <si>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</si>
  <si>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</si>
  <si>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</si>
  <si>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</si>
  <si>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</si>
  <si>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</si>
  <si>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</si>
  <si>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</si>
  <si>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</si>
  <si>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</si>
  <si>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</si>
  <si>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</si>
  <si>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</si>
  <si>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</si>
  <si>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</si>
  <si>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</si>
  <si>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</si>
  <si>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</si>
  <si>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</si>
  <si>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</si>
  <si>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</si>
  <si>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</si>
  <si>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</si>
  <si>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</si>
  <si>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</si>
  <si>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</si>
  <si>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</si>
  <si>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</si>
  <si>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</si>
  <si>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</si>
  <si>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</si>
  <si>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</si>
  <si>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</si>
  <si>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</si>
  <si>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</si>
  <si>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</si>
  <si>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</si>
  <si>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</si>
  <si>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</si>
  <si>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</si>
  <si>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</si>
  <si>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</si>
  <si>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</si>
  <si>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</si>
  <si>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</si>
  <si>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</si>
  <si>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</si>
  <si>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</si>
  <si>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</si>
  <si>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</si>
  <si>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</si>
  <si>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</si>
  <si>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</si>
  <si>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</si>
  <si>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</si>
  <si>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</si>
  <si>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</si>
  <si>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</si>
  <si>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</si>
  <si>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</si>
  <si>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</si>
  <si>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</si>
  <si>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</si>
  <si>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</si>
  <si>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</si>
  <si>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</si>
  <si>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</si>
  <si>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</si>
  <si>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</si>
  <si>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</si>
  <si>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</si>
  <si>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</si>
  <si>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</si>
  <si>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</si>
  <si>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</si>
  <si>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</si>
  <si>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</si>
  <si>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</si>
  <si>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</si>
  <si>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</si>
  <si>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</si>
  <si>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</si>
  <si>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</si>
  <si>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</si>
  <si>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</si>
  <si>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</si>
  <si>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</si>
  <si>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</si>
  <si>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</si>
  <si>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</si>
  <si>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</si>
  <si>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</si>
  <si>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</si>
  <si>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</si>
  <si>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</si>
  <si>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</si>
  <si>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</si>
  <si>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</si>
  <si>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</si>
  <si>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</si>
  <si>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</si>
  <si>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</si>
  <si>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</si>
  <si>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</si>
  <si>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</si>
  <si>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</si>
  <si>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</si>
  <si>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</si>
  <si>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</si>
  <si>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</si>
  <si>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</si>
  <si>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</si>
  <si>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</si>
  <si>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</si>
  <si>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</si>
  <si>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</si>
  <si>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</si>
  <si>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</si>
  <si>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</si>
  <si>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</si>
  <si>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</si>
  <si>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</si>
  <si>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</si>
  <si>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</si>
  <si>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</si>
  <si>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</si>
  <si>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</si>
  <si>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</si>
  <si>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</si>
  <si>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</si>
  <si>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</si>
  <si>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</si>
  <si>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</si>
  <si>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</si>
  <si>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</si>
  <si>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</si>
  <si>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</si>
  <si>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</si>
  <si>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</si>
  <si>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</si>
  <si>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</si>
  <si>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</si>
  <si>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</si>
  <si>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</si>
  <si>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</si>
  <si>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</si>
  <si>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</si>
  <si>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</si>
  <si>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</si>
  <si>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</si>
  <si>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</si>
  <si>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</si>
  <si>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</si>
  <si>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</si>
  <si>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</si>
  <si>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</si>
  <si>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</si>
  <si>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</si>
  <si>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</si>
  <si>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</si>
  <si>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</si>
  <si>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</si>
  <si>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</si>
  <si>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</si>
  <si>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</si>
  <si>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</si>
  <si>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</si>
  <si>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</si>
  <si>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</si>
  <si>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</si>
  <si>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</si>
  <si>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</si>
  <si>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</si>
  <si>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</si>
  <si>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</si>
  <si>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</si>
  <si>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</si>
  <si>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</si>
  <si>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</si>
  <si>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</si>
  <si>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</si>
  <si>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</si>
  <si>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</si>
  <si>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</si>
  <si>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</si>
  <si>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</si>
  <si>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</si>
  <si>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</si>
  <si>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</si>
  <si>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</si>
  <si>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</si>
  <si>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</si>
  <si>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</si>
  <si>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</si>
  <si>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</si>
  <si>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</si>
  <si>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</si>
  <si>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</si>
  <si>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</si>
  <si>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</si>
  <si>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</si>
  <si>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</si>
  <si>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</si>
  <si>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</si>
  <si>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</si>
  <si>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</si>
  <si>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</si>
  <si>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</si>
  <si>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</si>
  <si>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</si>
  <si>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</si>
  <si>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</si>
  <si>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</si>
  <si>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</si>
  <si>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</si>
  <si>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</si>
  <si>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</si>
  <si>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</si>
  <si>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</si>
  <si>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</si>
  <si>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</si>
  <si>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</si>
  <si>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</si>
  <si>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</si>
  <si>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</si>
  <si>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</si>
  <si>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</si>
  <si>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</si>
  <si>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</si>
  <si>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</si>
  <si>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</si>
  <si>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</si>
  <si>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</si>
  <si>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</si>
  <si>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</si>
  <si>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</si>
  <si>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</si>
  <si>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</si>
  <si>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</si>
  <si>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</si>
  <si>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</si>
  <si>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</si>
  <si>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</si>
  <si>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</si>
  <si>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</si>
  <si>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</si>
  <si>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</si>
  <si>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</si>
  <si>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</si>
  <si>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</si>
  <si>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</si>
  <si>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</si>
  <si>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</si>
  <si>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</si>
  <si>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</si>
  <si>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</si>
  <si>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</si>
  <si>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</si>
  <si>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</si>
  <si>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</si>
  <si>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</si>
  <si>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</si>
  <si>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</si>
  <si>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</si>
  <si>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</si>
  <si>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</si>
  <si>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</si>
  <si>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</si>
  <si>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</si>
  <si>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</si>
  <si>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</si>
  <si>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</si>
  <si>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</si>
  <si>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</si>
  <si>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</si>
  <si>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</si>
  <si>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</si>
  <si>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</si>
  <si>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</si>
  <si>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</si>
  <si>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</si>
  <si>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</si>
  <si>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</si>
  <si>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</si>
  <si>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</si>
  <si>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</si>
  <si>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</si>
  <si>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</si>
  <si>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</si>
  <si>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</si>
  <si>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</si>
  <si>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</si>
  <si>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</si>
  <si>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</si>
  <si>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</si>
  <si>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</si>
  <si>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</si>
  <si>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</si>
  <si>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</si>
  <si>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</si>
  <si>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</si>
  <si>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</si>
  <si>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</si>
  <si>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</si>
  <si>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</si>
  <si>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</si>
  <si>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</si>
  <si>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</si>
  <si>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</si>
  <si>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</si>
  <si>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</si>
  <si>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</si>
  <si>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</si>
  <si>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</si>
  <si>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</si>
  <si>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</si>
  <si>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</si>
  <si>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</si>
  <si>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</si>
  <si>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</si>
  <si>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</si>
  <si>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</si>
  <si>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</si>
  <si>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</si>
  <si>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</si>
  <si>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</si>
  <si>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</si>
  <si>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</si>
  <si>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</si>
  <si>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</si>
  <si>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</si>
  <si>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</si>
  <si>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</si>
  <si>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</si>
  <si>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</si>
  <si>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</si>
  <si>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</si>
  <si>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</si>
  <si>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</si>
  <si>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</si>
  <si>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</si>
  <si>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</si>
  <si>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</si>
  <si>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</si>
  <si>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</si>
  <si>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</si>
  <si>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</si>
  <si>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</si>
  <si>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</si>
  <si>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</si>
  <si>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</si>
  <si>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</si>
  <si>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</si>
  <si>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</si>
  <si>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</si>
  <si>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</si>
  <si>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</si>
  <si>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</si>
  <si>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</si>
  <si>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</si>
  <si>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</si>
  <si>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</si>
  <si>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</si>
  <si>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</si>
  <si>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</si>
  <si>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</si>
  <si>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</si>
  <si>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</si>
  <si>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</si>
  <si>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</si>
  <si>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</si>
  <si>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</si>
  <si>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</si>
  <si>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</si>
  <si>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</si>
  <si>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</si>
  <si>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</si>
  <si>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</si>
  <si>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</si>
  <si>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</si>
  <si>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</si>
  <si>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</si>
  <si>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</si>
  <si>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</si>
  <si>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</si>
  <si>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</si>
  <si>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</si>
  <si>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</si>
  <si>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</si>
  <si>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</si>
  <si>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</si>
  <si>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</si>
  <si>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</si>
  <si>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</si>
  <si>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</si>
  <si>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</si>
  <si>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</si>
  <si>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</si>
  <si>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</si>
  <si>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</si>
  <si>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</si>
  <si>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</si>
  <si>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</si>
  <si>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</si>
  <si>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</si>
  <si>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</si>
  <si>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</si>
  <si>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</si>
  <si>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</si>
  <si>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</si>
  <si>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</si>
  <si>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</si>
  <si>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</si>
  <si>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</si>
  <si>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</si>
  <si>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</si>
  <si>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</si>
  <si>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</si>
  <si>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</si>
  <si>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</si>
  <si>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</si>
  <si>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</si>
  <si>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</si>
  <si>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</si>
  <si>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</si>
  <si>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</si>
  <si>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</si>
  <si>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</si>
  <si>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</si>
  <si>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</si>
  <si>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</si>
  <si>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</si>
  <si>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</si>
  <si>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</si>
  <si>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</si>
  <si>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</si>
  <si>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</si>
  <si>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</si>
  <si>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</si>
  <si>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</si>
  <si>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</si>
  <si>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</si>
  <si>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</si>
  <si>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</si>
  <si>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</si>
  <si>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</si>
  <si>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</si>
  <si>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</si>
  <si>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</si>
  <si>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</si>
  <si>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</si>
  <si>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</si>
  <si>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</si>
  <si>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</si>
  <si>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</si>
  <si>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</si>
  <si>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</si>
  <si>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</si>
  <si>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</si>
  <si>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</si>
  <si>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</si>
  <si>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</si>
  <si>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</si>
  <si>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</si>
  <si>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</si>
  <si>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</si>
  <si>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</si>
  <si>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</si>
  <si>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</si>
  <si>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</si>
  <si>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</si>
  <si>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</si>
  <si>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</si>
  <si>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</si>
  <si>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</si>
  <si>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</si>
  <si>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</si>
  <si>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</si>
  <si>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</si>
  <si>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</si>
  <si>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</si>
  <si>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</si>
  <si>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</si>
  <si>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</si>
  <si>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</si>
  <si>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</si>
  <si>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</si>
  <si>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</si>
  <si>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</si>
  <si>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</si>
  <si>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</si>
  <si>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</si>
  <si>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</si>
  <si>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</si>
  <si>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</si>
  <si>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</si>
  <si>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</si>
  <si>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</si>
  <si>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</si>
  <si>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</si>
  <si>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</si>
  <si>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</si>
  <si>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</si>
  <si>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</si>
  <si>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</si>
  <si>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</si>
  <si>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</si>
  <si>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</si>
  <si>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</si>
  <si>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</si>
  <si>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</si>
  <si>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</si>
  <si>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</si>
  <si>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</si>
  <si>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</si>
  <si>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</si>
  <si>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</si>
  <si>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</si>
  <si>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</si>
  <si>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</si>
  <si>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</si>
  <si>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</si>
  <si>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</si>
  <si>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</si>
  <si>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</si>
  <si>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</si>
  <si>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</si>
  <si>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</si>
  <si>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</si>
  <si>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</si>
  <si>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</si>
  <si>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</si>
  <si>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</si>
  <si>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</si>
  <si>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</si>
  <si>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</si>
  <si>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</si>
  <si>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</si>
  <si>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</si>
  <si>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</si>
  <si>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</si>
  <si>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</si>
  <si>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</si>
  <si>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</si>
  <si>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</si>
  <si>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</si>
  <si>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</si>
  <si>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</si>
  <si>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</si>
  <si>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</si>
  <si>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</si>
  <si>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</si>
  <si>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</si>
  <si>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</si>
  <si>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</si>
  <si>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</si>
  <si>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</si>
  <si>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</si>
  <si>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</si>
  <si>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</si>
  <si>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</si>
  <si>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</si>
  <si>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</si>
  <si>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</si>
  <si>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</si>
  <si>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</si>
  <si>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</si>
  <si>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</si>
  <si>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</si>
  <si>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</si>
  <si>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</si>
  <si>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</si>
  <si>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</si>
  <si>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</si>
  <si>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</si>
  <si>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</si>
  <si>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</si>
  <si>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</si>
  <si>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</si>
  <si>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</si>
  <si>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</si>
  <si>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</si>
  <si>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</si>
  <si>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</si>
  <si>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</si>
  <si>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</si>
  <si>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</si>
  <si>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</si>
  <si>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</si>
  <si>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</si>
  <si>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</si>
  <si>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</si>
  <si>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</si>
  <si>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</si>
  <si>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</si>
  <si>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</si>
  <si>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</si>
  <si>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</si>
  <si>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</si>
  <si>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</si>
  <si>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</si>
  <si>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</si>
  <si>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</si>
  <si>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</si>
  <si>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</si>
  <si>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</si>
  <si>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</si>
  <si>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</si>
  <si>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</si>
  <si>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</si>
  <si>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</si>
  <si>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</si>
  <si>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</si>
  <si>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</si>
  <si>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</si>
  <si>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</si>
  <si>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</si>
  <si>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</si>
  <si>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</si>
  <si>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</si>
  <si>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</si>
  <si>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</si>
  <si>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</si>
  <si>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</si>
  <si>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</si>
  <si>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</si>
  <si>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</si>
  <si>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</si>
  <si>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</si>
  <si>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</si>
  <si>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</si>
  <si>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</si>
  <si>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</si>
  <si>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</si>
  <si>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</si>
  <si>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</si>
  <si>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</si>
  <si>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</si>
  <si>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</si>
  <si>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</si>
  <si>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</si>
  <si>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</si>
  <si>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</si>
  <si>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</si>
  <si>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</si>
  <si>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</si>
  <si>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</si>
  <si>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</si>
  <si>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</si>
  <si>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</si>
  <si>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</si>
  <si>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</si>
  <si>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</si>
  <si>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</si>
  <si>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</si>
  <si>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</si>
  <si>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</si>
  <si>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</si>
  <si>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</si>
  <si>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</si>
  <si>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</si>
  <si>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</si>
  <si>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</si>
  <si>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</si>
  <si>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</si>
  <si>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</si>
  <si>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</si>
  <si>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</si>
  <si>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</si>
  <si>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</si>
  <si>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</si>
  <si>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</si>
  <si>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</si>
  <si>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</si>
  <si>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</si>
  <si>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</si>
  <si>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</si>
  <si>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</si>
  <si>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</si>
  <si>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</si>
  <si>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</si>
  <si>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</si>
  <si>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</si>
  <si>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</si>
  <si>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</si>
  <si>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</si>
  <si>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</si>
  <si>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</si>
  <si>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</si>
  <si>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</si>
  <si>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</si>
  <si>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</si>
  <si>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</si>
  <si>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</si>
  <si>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</si>
  <si>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</si>
  <si>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</si>
  <si>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</si>
  <si>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</si>
  <si>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</si>
  <si>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</si>
  <si>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</si>
  <si>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</si>
  <si>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</si>
  <si>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</si>
  <si>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</si>
  <si>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</si>
  <si>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</si>
  <si>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</si>
  <si>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</si>
  <si>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</si>
  <si>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</si>
  <si>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</si>
  <si>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</si>
  <si>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</si>
  <si>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</si>
  <si>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</si>
  <si>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</si>
  <si>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</si>
  <si>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</si>
  <si>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</si>
  <si>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</si>
  <si>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</si>
  <si>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</si>
  <si>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</si>
  <si>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</si>
  <si>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</si>
  <si>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</si>
  <si>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</si>
  <si>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</si>
  <si>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</si>
  <si>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</si>
  <si>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</si>
  <si>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</si>
  <si>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</si>
  <si>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</si>
  <si>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</si>
  <si>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</si>
  <si>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</si>
  <si>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</si>
  <si>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</si>
  <si>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</si>
  <si>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</si>
  <si>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</si>
  <si>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</si>
  <si>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</si>
  <si>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</si>
  <si>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</si>
  <si>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</si>
  <si>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</si>
  <si>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</si>
  <si>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</si>
  <si>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</si>
  <si>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</si>
  <si>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</si>
  <si>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</si>
  <si>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</si>
  <si>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</si>
  <si>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</si>
  <si>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</si>
  <si>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</si>
  <si>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</si>
  <si>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</si>
  <si>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</si>
  <si>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</si>
  <si>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</si>
  <si>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</si>
  <si>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</si>
  <si>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</si>
  <si>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</si>
  <si>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</si>
  <si>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</si>
  <si>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</si>
  <si>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</si>
  <si>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</si>
  <si>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</si>
  <si>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</si>
  <si>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</si>
  <si>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</si>
  <si>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</si>
  <si>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</si>
  <si>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</si>
  <si>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</si>
  <si>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</si>
  <si>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</si>
  <si>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</si>
  <si>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</si>
  <si>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</si>
  <si>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</si>
  <si>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</si>
  <si>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</si>
  <si>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</si>
  <si>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</si>
  <si>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</si>
  <si>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</si>
  <si>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</si>
  <si>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</si>
  <si>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</si>
  <si>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</si>
  <si>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</si>
  <si>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</si>
  <si>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</si>
  <si>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</si>
  <si>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</si>
  <si>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</si>
  <si>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</si>
  <si>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</si>
  <si>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</si>
  <si>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</si>
  <si>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</si>
  <si>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</si>
  <si>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</si>
  <si>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</si>
  <si>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</si>
  <si>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</si>
  <si>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</si>
  <si>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</si>
  <si>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</si>
  <si>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</si>
  <si>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</si>
  <si>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</si>
  <si>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</si>
  <si>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</si>
  <si>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</si>
  <si>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</si>
  <si>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</si>
  <si>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</si>
  <si>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</si>
  <si>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</si>
  <si>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</si>
  <si>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</si>
  <si>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</si>
  <si>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</si>
  <si>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</si>
  <si>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</si>
  <si>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</si>
  <si>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</si>
  <si>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</si>
  <si>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</si>
  <si>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</si>
  <si>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</si>
  <si>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</si>
  <si>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</si>
  <si>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</si>
  <si>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</si>
  <si>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</si>
  <si>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</si>
  <si>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</si>
  <si>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</si>
  <si>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</si>
  <si>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</si>
  <si>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</si>
  <si>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</si>
  <si>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</si>
  <si>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</si>
  <si>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</si>
  <si>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</si>
  <si>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</si>
  <si>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</si>
  <si>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</si>
  <si>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</si>
  <si>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</si>
  <si>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</si>
  <si>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</si>
  <si>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</si>
  <si>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</si>
  <si>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</si>
  <si>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</si>
  <si>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</si>
  <si>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</si>
  <si>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</si>
  <si>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</si>
  <si>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</si>
  <si>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</si>
  <si>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</si>
  <si>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</si>
  <si>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</si>
  <si>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</si>
  <si>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</si>
  <si>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</si>
  <si>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</si>
  <si>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</si>
  <si>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</si>
  <si>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</si>
  <si>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</si>
  <si>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</si>
  <si>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</si>
  <si>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</si>
  <si>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</si>
  <si>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</si>
  <si>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</si>
  <si>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</si>
  <si>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</si>
  <si>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</si>
  <si>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</si>
  <si>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</si>
  <si>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</si>
  <si>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</si>
  <si>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</si>
  <si>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</si>
  <si>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</si>
  <si>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</si>
  <si>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</si>
  <si>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</si>
  <si>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</si>
  <si>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</si>
  <si>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</si>
  <si>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</si>
  <si>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</si>
  <si>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</si>
  <si>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</si>
  <si>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</si>
  <si>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</si>
  <si>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</si>
  <si>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</si>
  <si>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</si>
  <si>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</si>
  <si>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</si>
  <si>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</si>
  <si>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</si>
  <si>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</si>
  <si>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</si>
  <si>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</si>
  <si>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</si>
  <si>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</si>
  <si>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</si>
  <si>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</si>
  <si>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</si>
  <si>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</si>
  <si>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</si>
  <si>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</si>
  <si>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</si>
  <si>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</si>
  <si>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</si>
  <si>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</si>
  <si>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</si>
  <si>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</si>
  <si>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</si>
  <si>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</si>
  <si>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</si>
  <si>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</si>
  <si>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</si>
  <si>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</si>
  <si>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</si>
  <si>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</si>
  <si>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</si>
  <si>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</si>
  <si>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</si>
  <si>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</si>
  <si>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</si>
  <si>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</si>
  <si>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</si>
  <si>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</si>
  <si>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</si>
  <si>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</si>
  <si>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</si>
  <si>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</si>
  <si>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</si>
  <si>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</si>
  <si>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</si>
  <si>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</si>
  <si>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</si>
  <si>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</si>
  <si>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</si>
  <si>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</si>
  <si>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</si>
  <si>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</si>
  <si>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</si>
  <si>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</si>
  <si>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</si>
  <si>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</si>
  <si>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</si>
  <si>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</si>
  <si>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</si>
  <si>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</si>
  <si>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</si>
  <si>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</si>
  <si>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</si>
  <si>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</si>
  <si>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</si>
  <si>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</si>
  <si>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</si>
  <si>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</si>
  <si>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</si>
  <si>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</si>
  <si>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</si>
  <si>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</si>
  <si>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</si>
  <si>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</si>
  <si>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</si>
  <si>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</si>
  <si>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</si>
  <si>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</si>
  <si>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</si>
  <si>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</si>
  <si>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</si>
  <si>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</si>
  <si>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</si>
  <si>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</si>
  <si>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</si>
  <si>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</si>
  <si>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</si>
  <si>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</si>
  <si>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</si>
  <si>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</si>
  <si>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</si>
  <si>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</si>
  <si>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</si>
  <si>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</si>
  <si>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</si>
  <si>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</si>
  <si>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</si>
  <si>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</si>
  <si>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</si>
  <si>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</si>
  <si>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</si>
  <si>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</si>
  <si>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</si>
  <si>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</si>
  <si>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</si>
  <si>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</si>
  <si>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</si>
  <si>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</si>
  <si>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</si>
  <si>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</si>
  <si>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</si>
  <si>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</si>
  <si>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</si>
  <si>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</si>
  <si>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</si>
  <si>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</si>
  <si>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</si>
  <si>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</si>
  <si>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</si>
  <si>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</si>
  <si>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</si>
  <si>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</si>
  <si>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</si>
  <si>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</si>
  <si>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</si>
  <si>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</si>
  <si>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</si>
  <si>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</si>
  <si>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</si>
  <si>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</si>
  <si>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</si>
  <si>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</si>
  <si>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</si>
  <si>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</si>
  <si>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</si>
  <si>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</si>
  <si>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</si>
  <si>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</si>
  <si>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</si>
  <si>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</si>
  <si>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</si>
  <si>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</si>
  <si>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</si>
  <si>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</si>
  <si>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</si>
  <si>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</si>
  <si>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</si>
  <si>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</si>
  <si>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</si>
  <si>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</si>
  <si>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</si>
  <si>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</si>
  <si>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</si>
  <si>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</si>
  <si>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</si>
  <si>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</si>
  <si>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</si>
  <si>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</si>
  <si>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</si>
  <si>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</si>
  <si>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</si>
  <si>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</si>
  <si>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</si>
  <si>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</si>
  <si>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</si>
  <si>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</si>
  <si>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</si>
  <si>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</si>
  <si>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</si>
  <si>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</si>
  <si>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</si>
  <si>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</si>
  <si>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</si>
  <si>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</si>
  <si>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</si>
  <si>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</si>
  <si>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</si>
  <si>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</si>
  <si>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</si>
  <si>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</si>
  <si>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</si>
  <si>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</si>
  <si>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</si>
  <si>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</si>
  <si>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</si>
  <si>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</si>
  <si>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</si>
  <si>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</si>
  <si>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</si>
  <si>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</si>
  <si>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</si>
  <si>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</si>
  <si>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</si>
  <si>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</si>
  <si>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</si>
  <si>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</si>
  <si>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</si>
  <si>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</si>
  <si>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</si>
  <si>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</si>
  <si>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</si>
  <si>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</si>
  <si>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</si>
  <si>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</si>
  <si>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</si>
  <si>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</si>
  <si>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</si>
  <si>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</si>
  <si>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</si>
  <si>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</si>
  <si>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</si>
  <si>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</si>
  <si>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</si>
  <si>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</si>
  <si>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</si>
  <si>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</si>
  <si>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</si>
  <si>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</si>
  <si>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</si>
  <si>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</si>
  <si>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</si>
  <si>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</si>
  <si>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</si>
  <si>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</si>
  <si>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</si>
  <si>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</si>
  <si>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</si>
  <si>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</si>
  <si>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</si>
  <si>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</si>
  <si>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</si>
  <si>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</si>
  <si>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</si>
  <si>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</si>
  <si>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</si>
  <si>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</si>
  <si>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</si>
  <si>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</si>
  <si>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</si>
  <si>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</si>
  <si>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</si>
  <si>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</si>
  <si>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</si>
  <si>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</si>
  <si>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</si>
  <si>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</si>
  <si>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</si>
  <si>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</si>
  <si>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</si>
  <si>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</si>
  <si>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</si>
  <si>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</si>
  <si>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</si>
  <si>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</si>
  <si>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</si>
  <si>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</si>
  <si>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</si>
  <si>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</si>
  <si>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</si>
  <si>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</si>
  <si>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</si>
  <si>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</si>
  <si>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</si>
  <si>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</si>
  <si>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</si>
  <si>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</si>
  <si>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</si>
  <si>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</si>
  <si>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</si>
  <si>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</si>
  <si>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</si>
  <si>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</si>
  <si>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</si>
  <si>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</si>
  <si>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</si>
  <si>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</si>
  <si>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</si>
  <si>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</si>
  <si>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</si>
  <si>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</si>
  <si>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</si>
  <si>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</si>
  <si>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</si>
  <si>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</si>
  <si>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</si>
  <si>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</si>
  <si>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</si>
  <si>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</si>
  <si>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</si>
  <si>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</si>
  <si>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</si>
  <si>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</si>
  <si>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</si>
  <si>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</si>
  <si>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</si>
  <si>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</si>
  <si>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</si>
  <si>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</si>
  <si>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</si>
  <si>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</si>
  <si>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</si>
  <si>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</si>
  <si>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</si>
  <si>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</si>
  <si>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</si>
  <si>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</si>
  <si>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</si>
  <si>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</si>
  <si>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</si>
  <si>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</si>
  <si>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</si>
  <si>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</si>
  <si>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</si>
  <si>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</si>
  <si>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</si>
  <si>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</si>
  <si>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</si>
  <si>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</si>
  <si>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</si>
  <si>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</si>
  <si>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</si>
  <si>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</si>
  <si>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</si>
  <si>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</si>
  <si>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</si>
  <si>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</si>
  <si>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</si>
  <si>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</si>
  <si>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</si>
  <si>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</si>
  <si>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</si>
  <si>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</si>
  <si>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</si>
  <si>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</si>
  <si>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</si>
  <si>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</si>
  <si>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</si>
  <si>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</si>
  <si>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</si>
  <si>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</si>
  <si>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</si>
  <si>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</si>
  <si>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</si>
  <si>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</si>
  <si>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</si>
  <si>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</si>
  <si>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</si>
  <si>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</si>
  <si>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</si>
  <si>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</si>
  <si>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</si>
  <si>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</si>
  <si>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</si>
  <si>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</si>
  <si>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</si>
  <si>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</si>
  <si>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</si>
  <si>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</si>
  <si>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</si>
  <si>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</si>
  <si>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</si>
  <si>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</si>
  <si>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</si>
  <si>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</si>
  <si>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</si>
  <si>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</si>
  <si>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</si>
  <si>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</si>
  <si>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</si>
  <si>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</si>
  <si>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</si>
  <si>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</si>
  <si>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</si>
  <si>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</si>
  <si>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</si>
  <si>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</si>
  <si>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</si>
  <si>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</si>
  <si>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</si>
  <si>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</si>
  <si>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</si>
  <si>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</si>
  <si>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</si>
  <si>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</si>
  <si>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</si>
  <si>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</si>
  <si>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</si>
  <si>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</si>
  <si>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</si>
  <si>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</si>
  <si>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</si>
  <si>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</si>
  <si>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</si>
  <si>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</si>
  <si>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</si>
  <si>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</si>
  <si>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</si>
  <si>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</si>
  <si>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</si>
  <si>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</si>
  <si>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</si>
  <si>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</si>
  <si>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</si>
  <si>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</si>
  <si>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</si>
  <si>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</si>
  <si>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</si>
  <si>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</si>
  <si>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</si>
  <si>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</si>
  <si>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</si>
  <si>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</si>
  <si>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</si>
  <si>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</si>
  <si>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</si>
  <si>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</si>
  <si>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</si>
  <si>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</si>
  <si>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</si>
  <si>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</si>
  <si>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</si>
  <si>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</si>
  <si>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</si>
  <si>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</si>
  <si>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</si>
  <si>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</si>
  <si>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</si>
  <si>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</si>
  <si>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</si>
  <si>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</si>
  <si>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</si>
  <si>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</si>
  <si>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</si>
  <si>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</si>
  <si>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</si>
  <si>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</si>
  <si>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</si>
  <si>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</si>
  <si>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</si>
  <si>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</si>
  <si>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</si>
  <si>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</si>
  <si>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</si>
  <si>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</si>
  <si>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</si>
  <si>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</si>
  <si>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</si>
  <si>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</si>
  <si>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</si>
  <si>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</si>
  <si>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</si>
  <si>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</si>
  <si>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</si>
  <si>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</si>
  <si>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</si>
  <si>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</si>
  <si>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</si>
  <si>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</si>
  <si>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</si>
  <si>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</si>
  <si>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</si>
  <si>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</si>
  <si>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</si>
  <si>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</si>
  <si>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</si>
  <si>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</si>
  <si>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</si>
  <si>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</si>
  <si>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</si>
  <si>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</si>
  <si>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</si>
  <si>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</si>
  <si>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</si>
  <si>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</si>
  <si>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</si>
  <si>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</si>
  <si>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</si>
  <si>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</si>
  <si>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</si>
  <si>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</si>
  <si>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</si>
  <si>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</si>
  <si>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</si>
  <si>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</si>
  <si>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</si>
  <si>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</si>
  <si>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</si>
  <si>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</si>
  <si>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</si>
  <si>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</si>
  <si>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</si>
  <si>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</si>
  <si>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</si>
  <si>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</si>
  <si>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</si>
  <si>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</si>
  <si>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</si>
  <si>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</si>
  <si>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</si>
  <si>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</si>
  <si>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</si>
  <si>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</si>
  <si>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</si>
  <si>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</si>
  <si>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</si>
  <si>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</si>
  <si>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</si>
  <si>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</si>
  <si>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</si>
  <si>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</si>
  <si>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</si>
  <si>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</si>
  <si>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</si>
  <si>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</si>
  <si>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</si>
  <si>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</si>
  <si>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</si>
  <si>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</si>
  <si>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</si>
  <si>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</si>
  <si>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</si>
  <si>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</si>
  <si>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</si>
  <si>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</si>
  <si>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</si>
  <si>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</si>
  <si>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</si>
  <si>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</si>
  <si>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</si>
  <si>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</si>
  <si>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</si>
  <si>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</si>
  <si>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</si>
  <si>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</si>
  <si>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</si>
  <si>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</si>
  <si>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</si>
  <si>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</si>
  <si>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</si>
  <si>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</si>
  <si>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</si>
  <si>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</si>
  <si>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</si>
  <si>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</si>
  <si>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</si>
  <si>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</si>
  <si>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</si>
  <si>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</si>
  <si>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</si>
  <si>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</si>
  <si>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</si>
  <si>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</si>
  <si>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</si>
  <si>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</si>
  <si>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</si>
  <si>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</si>
  <si>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</si>
  <si>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</si>
  <si>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</si>
  <si>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</si>
  <si>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</si>
  <si>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</si>
  <si>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</si>
  <si>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</si>
  <si>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</si>
  <si>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</si>
  <si>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</si>
  <si>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</si>
  <si>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</si>
  <si>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</si>
  <si>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</si>
  <si>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</si>
  <si>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</si>
  <si>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</si>
  <si>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</si>
  <si>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</si>
  <si>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</si>
  <si>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</si>
  <si>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</si>
  <si>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</si>
  <si>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</si>
  <si>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</si>
  <si>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</si>
  <si>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</si>
  <si>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</si>
  <si>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</si>
  <si>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</si>
  <si>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</si>
  <si>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</si>
  <si>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</si>
  <si>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</si>
  <si>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</si>
  <si>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</si>
  <si>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</si>
  <si>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</si>
  <si>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</si>
  <si>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</si>
  <si>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</si>
  <si>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</si>
  <si>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</si>
  <si>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</si>
  <si>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</si>
  <si>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</si>
  <si>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</si>
  <si>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</si>
  <si>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</si>
  <si>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</si>
  <si>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</si>
  <si>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</si>
  <si>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</si>
  <si>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</si>
  <si>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</si>
  <si>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</si>
  <si>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</si>
  <si>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</si>
  <si>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</si>
  <si>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</si>
  <si>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</si>
  <si>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</si>
  <si>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</si>
  <si>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</si>
  <si>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</si>
  <si>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</si>
  <si>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</si>
  <si>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</si>
  <si>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</si>
  <si>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</si>
  <si>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</si>
  <si>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</si>
  <si>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</si>
  <si>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</si>
  <si>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</si>
  <si>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</si>
  <si>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</si>
  <si>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</si>
  <si>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</si>
  <si>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</si>
  <si>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</si>
  <si>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</si>
  <si>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</si>
  <si>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</si>
  <si>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</si>
  <si>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</si>
  <si>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</si>
  <si>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</si>
  <si>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</si>
  <si>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</si>
  <si>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</si>
  <si>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</si>
  <si>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</si>
  <si>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</si>
  <si>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</si>
  <si>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</si>
  <si>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</si>
  <si>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</si>
  <si>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</si>
  <si>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</si>
  <si>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</si>
  <si>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</si>
  <si>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</si>
  <si>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</si>
  <si>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</si>
  <si>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</si>
  <si>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</si>
  <si>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</si>
  <si>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</si>
  <si>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</si>
  <si>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</si>
  <si>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</si>
  <si>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</si>
  <si>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</si>
  <si>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</si>
  <si>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</si>
  <si>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</si>
  <si>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</si>
  <si>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</si>
  <si>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</si>
  <si>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</si>
  <si>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</si>
  <si>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</si>
  <si>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</si>
  <si>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</si>
  <si>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</si>
  <si>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</si>
  <si>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</si>
  <si>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</si>
  <si>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</si>
  <si>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</si>
  <si>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</si>
  <si>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</si>
  <si>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</si>
  <si>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</si>
  <si>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</si>
  <si>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</si>
  <si>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</si>
  <si>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</si>
  <si>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</si>
  <si>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</si>
  <si>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</si>
  <si>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</si>
  <si>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</si>
  <si>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</si>
  <si>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</si>
  <si>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</si>
  <si>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</si>
  <si>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</si>
  <si>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</si>
  <si>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</si>
  <si>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</si>
  <si>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</si>
  <si>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</si>
  <si>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</si>
  <si>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</si>
  <si>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</si>
  <si>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</si>
  <si>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</si>
  <si>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</si>
  <si>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</si>
  <si>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</si>
  <si>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</si>
  <si>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</si>
  <si>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</si>
  <si>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</si>
  <si>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</si>
  <si>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</si>
  <si>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</si>
  <si>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</si>
  <si>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</si>
  <si>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</si>
  <si>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</si>
  <si>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</si>
  <si>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</si>
  <si>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</si>
  <si>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</si>
  <si>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</si>
  <si>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</si>
  <si>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</si>
  <si>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</si>
  <si>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</si>
  <si>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</si>
  <si>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</si>
  <si>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</si>
  <si>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</si>
  <si>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</si>
  <si>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</si>
  <si>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</si>
  <si>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</si>
  <si>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</si>
  <si>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</si>
  <si>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</si>
  <si>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</si>
  <si>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</si>
  <si>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</si>
  <si>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</si>
  <si>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</si>
  <si>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</si>
  <si>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</si>
  <si>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</si>
  <si>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</si>
  <si>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</si>
  <si>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</si>
  <si>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</si>
  <si>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</si>
  <si>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</si>
  <si>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</si>
  <si>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</si>
  <si>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</si>
  <si>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</si>
  <si>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</si>
  <si>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</si>
  <si>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</si>
  <si>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</si>
  <si>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</si>
  <si>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</si>
  <si>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</si>
  <si>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</si>
  <si>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</si>
  <si>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</si>
  <si>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</si>
  <si>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</si>
  <si>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</si>
  <si>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</si>
  <si>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</si>
  <si>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</si>
  <si>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</si>
  <si>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</si>
  <si>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</si>
  <si>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</si>
  <si>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</si>
  <si>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</si>
  <si>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</si>
  <si>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</si>
  <si>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</si>
  <si>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</si>
  <si>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</si>
  <si>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</si>
  <si>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</si>
  <si>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</si>
  <si>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</si>
  <si>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</si>
  <si>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</si>
  <si>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</si>
  <si>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</si>
  <si>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</si>
  <si>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</si>
  <si>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</si>
  <si>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</si>
  <si>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</si>
  <si>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</si>
  <si>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</si>
  <si>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</si>
  <si>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</si>
  <si>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</si>
  <si>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</si>
  <si>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</si>
  <si>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</si>
  <si>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</si>
  <si>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</si>
  <si>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</si>
  <si>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</si>
  <si>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</si>
  <si>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</si>
  <si>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</si>
  <si>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</si>
  <si>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</si>
  <si>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</si>
  <si>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</si>
  <si>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</si>
  <si>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</si>
  <si>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</si>
  <si>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</si>
  <si>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</si>
  <si>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</si>
  <si>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</si>
  <si>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</si>
  <si>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</si>
  <si>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</si>
  <si>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</si>
  <si>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</si>
  <si>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</si>
  <si>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</si>
  <si>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</si>
  <si>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</si>
  <si>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</si>
  <si>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</si>
  <si>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</si>
  <si>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</si>
  <si>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</si>
  <si>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</si>
  <si>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</si>
  <si>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</si>
  <si>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</si>
  <si>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</si>
  <si>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</si>
  <si>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</si>
  <si>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</si>
  <si>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</si>
  <si>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</si>
  <si>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</si>
  <si>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</si>
  <si>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</si>
  <si>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</si>
  <si>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</si>
  <si>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</si>
  <si>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</si>
  <si>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</si>
  <si>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</si>
  <si>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</si>
  <si>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</si>
  <si>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</si>
  <si>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</si>
  <si>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</si>
  <si>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</si>
  <si>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</si>
  <si>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</si>
  <si>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</si>
  <si>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</si>
  <si>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</si>
  <si>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</si>
  <si>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</si>
  <si>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</si>
  <si>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</si>
  <si>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</si>
  <si>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</si>
  <si>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</si>
  <si>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</si>
  <si>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</si>
  <si>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</si>
  <si>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</si>
  <si>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</si>
  <si>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</si>
  <si>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</si>
  <si>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</si>
  <si>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</si>
  <si>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</si>
  <si>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</si>
  <si>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</si>
  <si>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</si>
  <si>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</si>
  <si>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</si>
  <si>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</si>
  <si>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</si>
  <si>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</si>
  <si>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</si>
  <si>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</si>
  <si>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</si>
  <si>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</si>
  <si>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</si>
  <si>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</si>
  <si>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</si>
  <si>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</si>
  <si>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</si>
  <si>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</si>
  <si>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</si>
  <si>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</si>
  <si>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</si>
  <si>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</si>
  <si>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</si>
  <si>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</si>
  <si>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</si>
  <si>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</si>
  <si>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</si>
  <si>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</si>
  <si>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</si>
  <si>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</si>
  <si>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</si>
  <si>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</si>
  <si>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</si>
  <si>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</si>
  <si>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</si>
  <si>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</si>
  <si>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</si>
  <si>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</si>
  <si>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</si>
  <si>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</si>
  <si>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</si>
  <si>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</si>
  <si>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</si>
  <si>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</si>
  <si>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</si>
  <si>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</si>
  <si>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</si>
  <si>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</si>
  <si>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</si>
  <si>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</si>
  <si>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</si>
  <si>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</si>
  <si>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</si>
  <si>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</si>
  <si>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</si>
  <si>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</si>
  <si>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</si>
  <si>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</si>
  <si>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</si>
  <si>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</si>
  <si>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</si>
  <si>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</si>
  <si>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</si>
  <si>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</si>
  <si>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</si>
  <si>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</si>
  <si>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</si>
  <si>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</si>
  <si>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</si>
  <si>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</si>
  <si>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</si>
  <si>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</si>
  <si>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</si>
  <si>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</si>
  <si>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</si>
  <si>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</si>
  <si>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</si>
  <si>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</si>
  <si>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</si>
  <si>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</si>
  <si>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</si>
  <si>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</si>
  <si>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</si>
  <si>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</si>
  <si>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</si>
  <si>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</si>
  <si>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</si>
  <si>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</si>
  <si>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</si>
  <si>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</si>
  <si>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</si>
  <si>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</si>
  <si>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</si>
  <si>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</si>
  <si>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</si>
  <si>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</si>
  <si>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</si>
  <si>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</si>
  <si>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</si>
  <si>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</si>
  <si>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</si>
  <si>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</si>
  <si>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</si>
  <si>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</si>
  <si>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</si>
  <si>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</si>
  <si>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</si>
  <si>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</si>
  <si>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</si>
  <si>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</si>
  <si>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</si>
  <si>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</si>
  <si>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</si>
  <si>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</si>
  <si>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</si>
  <si>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</si>
  <si>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</si>
  <si>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</si>
  <si>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</si>
  <si>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</si>
  <si>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</si>
  <si>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</si>
  <si>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</si>
  <si>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</si>
  <si>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</si>
  <si>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</si>
  <si>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</si>
  <si>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</si>
  <si>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</si>
  <si>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</si>
  <si>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</si>
  <si>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</si>
  <si>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</si>
  <si>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</si>
  <si>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</si>
  <si>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</si>
  <si>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</si>
  <si>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</si>
  <si>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</si>
  <si>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</si>
  <si>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</si>
  <si>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</si>
  <si>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</si>
  <si>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</si>
  <si>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</si>
  <si>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</si>
  <si>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</si>
  <si>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</si>
  <si>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</si>
  <si>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</si>
  <si>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</si>
  <si>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</si>
  <si>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</si>
  <si>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</si>
  <si>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</si>
  <si>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</si>
  <si>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</si>
  <si>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</si>
  <si>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</si>
  <si>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</si>
  <si>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</si>
  <si>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</si>
  <si>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</si>
  <si>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</si>
  <si>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</si>
  <si>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</si>
  <si>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</si>
  <si>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</si>
  <si>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</si>
  <si>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</si>
  <si>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</si>
  <si>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</si>
  <si>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</si>
  <si>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</si>
  <si>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</si>
  <si>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</si>
  <si>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</si>
  <si>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</si>
  <si>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</si>
  <si>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</si>
  <si>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</si>
  <si>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</si>
  <si>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</si>
  <si>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</si>
  <si>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</si>
  <si>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</si>
  <si>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</si>
  <si>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</si>
  <si>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</si>
  <si>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</si>
  <si>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</si>
  <si>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</si>
  <si>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</si>
  <si>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</si>
  <si>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</si>
  <si>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</si>
  <si>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</si>
  <si>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</si>
  <si>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</si>
  <si>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</si>
  <si>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</si>
  <si>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</si>
  <si>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</si>
  <si>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</si>
  <si>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</si>
  <si>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</si>
  <si>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</si>
  <si>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</si>
  <si>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</si>
  <si>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</si>
  <si>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</si>
  <si>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</si>
  <si>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</si>
  <si>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</si>
  <si>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</si>
  <si>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</si>
  <si>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</si>
  <si>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</si>
  <si>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</si>
  <si>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</si>
  <si>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</si>
  <si>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</si>
  <si>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</si>
  <si>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</si>
  <si>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</si>
  <si>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</si>
  <si>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</si>
  <si>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</si>
  <si>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</si>
  <si>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</si>
  <si>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</si>
  <si>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</si>
  <si>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</si>
  <si>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</si>
  <si>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</si>
  <si>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</si>
  <si>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</si>
  <si>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</si>
  <si>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</si>
  <si>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</si>
  <si>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</si>
  <si>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</si>
  <si>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</si>
  <si>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</si>
  <si>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</si>
  <si>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</si>
  <si>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</si>
  <si>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</si>
  <si>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</si>
  <si>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</si>
  <si>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</si>
  <si>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</si>
  <si>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</si>
  <si>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</si>
  <si>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</si>
  <si>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</si>
  <si>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</si>
  <si>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</si>
  <si>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</si>
  <si>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</si>
  <si>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</si>
  <si>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</si>
  <si>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</si>
  <si>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</si>
  <si>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</si>
  <si>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</si>
  <si>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</si>
  <si>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</si>
  <si>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</si>
  <si>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</si>
  <si>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</si>
  <si>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</si>
  <si>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</si>
  <si>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</si>
  <si>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</si>
  <si>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</si>
  <si>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</si>
  <si>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</si>
  <si>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</si>
  <si>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</si>
  <si>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</si>
  <si>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</si>
  <si>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</si>
  <si>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</si>
  <si>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</si>
  <si>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</si>
  <si>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</si>
  <si>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</si>
  <si>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</si>
  <si>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</si>
  <si>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</si>
  <si>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</si>
  <si>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</si>
  <si>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</si>
  <si>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</si>
  <si>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</si>
  <si>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</si>
  <si>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</si>
  <si>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</si>
  <si>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</si>
  <si>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</si>
  <si>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</si>
  <si>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</si>
  <si>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</si>
  <si>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</si>
  <si>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</si>
  <si>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</si>
  <si>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</si>
  <si>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</si>
  <si>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</si>
  <si>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</si>
  <si>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</si>
  <si>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</si>
  <si>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</si>
  <si>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</si>
  <si>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</si>
  <si>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</si>
  <si>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</si>
  <si>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</si>
  <si>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</si>
  <si>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</si>
  <si>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</si>
  <si>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</si>
  <si>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</si>
  <si>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</si>
  <si>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</si>
  <si>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</si>
  <si>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</si>
  <si>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</si>
  <si>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</si>
  <si>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</si>
  <si>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</si>
  <si>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</si>
  <si>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</si>
  <si>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</si>
  <si>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</si>
  <si>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</si>
  <si>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</si>
  <si>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</si>
  <si>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</si>
  <si>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</si>
  <si>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</si>
  <si>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</si>
  <si>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</si>
  <si>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</si>
  <si>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</si>
  <si>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</si>
  <si>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</si>
  <si>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</si>
  <si>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</si>
  <si>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</si>
  <si>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</si>
  <si>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</si>
  <si>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</si>
  <si>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</si>
  <si>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</si>
  <si>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</si>
  <si>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</si>
  <si>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</si>
  <si>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</si>
  <si>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</si>
  <si>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</si>
  <si>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</si>
  <si>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</si>
  <si>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</si>
  <si>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</si>
  <si>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</si>
  <si>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</si>
  <si>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</si>
  <si>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</si>
  <si>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</si>
  <si>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</si>
  <si>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</si>
  <si>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</si>
  <si>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</si>
  <si>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</si>
  <si>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</si>
  <si>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</si>
  <si>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</si>
  <si>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</si>
  <si>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</si>
  <si>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</si>
  <si>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</si>
  <si>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</si>
  <si>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</si>
  <si>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</si>
  <si>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</si>
  <si>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</si>
  <si>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</si>
  <si>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</si>
  <si>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</si>
  <si>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</si>
  <si>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</si>
  <si>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</si>
  <si>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</si>
  <si>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</si>
  <si>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</si>
  <si>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</si>
  <si>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</si>
  <si>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</si>
  <si>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</si>
  <si>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</si>
  <si>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</si>
  <si>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</si>
  <si>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</si>
  <si>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</si>
  <si>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</si>
  <si>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</si>
  <si>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</si>
  <si>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</si>
  <si>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</si>
  <si>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</si>
  <si>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</si>
  <si>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</si>
  <si>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</si>
  <si>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</si>
  <si>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</si>
  <si>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</si>
  <si>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</si>
  <si>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</si>
  <si>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</si>
  <si>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</si>
  <si>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</si>
  <si>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</si>
  <si>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</si>
  <si>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</si>
  <si>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</si>
  <si>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</si>
  <si>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</si>
  <si>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</si>
  <si>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</si>
  <si>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</si>
  <si>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</si>
  <si>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</si>
  <si>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</si>
  <si>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</si>
  <si>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</si>
  <si>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</si>
  <si>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</si>
  <si>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</si>
  <si>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</si>
  <si>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</si>
  <si>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</si>
  <si>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</si>
  <si>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</si>
  <si>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</si>
  <si>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</si>
  <si>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</si>
  <si>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</si>
  <si>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</si>
  <si>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</si>
  <si>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</si>
  <si>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</si>
  <si>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</si>
  <si>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</si>
  <si>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</si>
  <si>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</si>
  <si>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</si>
  <si>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</si>
  <si>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</si>
  <si>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</si>
  <si>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</si>
  <si>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</si>
  <si>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</si>
  <si>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</si>
  <si>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</si>
  <si>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</si>
  <si>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</si>
  <si>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</si>
  <si>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</si>
  <si>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</si>
  <si>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</si>
  <si>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</si>
  <si>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</si>
  <si>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</si>
  <si>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</si>
  <si>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</si>
  <si>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</si>
  <si>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</si>
  <si>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</si>
  <si>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</si>
  <si>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</si>
  <si>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</si>
  <si>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</si>
  <si>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</si>
  <si>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</si>
  <si>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</si>
  <si>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</si>
  <si>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</si>
  <si>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</si>
  <si>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</si>
  <si>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</si>
  <si>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</si>
  <si>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</si>
  <si>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</si>
  <si>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</si>
  <si>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</si>
  <si>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</si>
  <si>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</si>
  <si>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</si>
  <si>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</si>
  <si>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</si>
  <si>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</si>
  <si>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</si>
  <si>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</si>
  <si>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</si>
  <si>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</si>
  <si>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</si>
  <si>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</si>
  <si>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</si>
  <si>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</si>
  <si>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</si>
  <si>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</si>
  <si>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</si>
  <si>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</si>
  <si>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</si>
  <si>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</si>
  <si>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</si>
  <si>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</si>
  <si>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</si>
  <si>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</si>
  <si>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</si>
  <si>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</si>
  <si>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</si>
  <si>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</si>
  <si>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</si>
  <si>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</si>
  <si>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</si>
  <si>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</si>
  <si>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</si>
  <si>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</si>
  <si>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</si>
  <si>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</si>
  <si>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</si>
  <si>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</si>
  <si>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</si>
  <si>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</si>
  <si>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</si>
  <si>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</si>
  <si>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</si>
  <si>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</si>
  <si>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</si>
  <si>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</si>
  <si>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</si>
  <si>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</si>
  <si>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</si>
  <si>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</si>
  <si>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</si>
  <si>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</si>
  <si>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</si>
  <si>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</si>
  <si>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</si>
  <si>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</si>
  <si>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</si>
  <si>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</si>
  <si>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</si>
  <si>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</si>
  <si>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</si>
  <si>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</si>
  <si>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</si>
  <si>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</si>
  <si>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</si>
  <si>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</si>
  <si>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</si>
  <si>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</si>
  <si>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</si>
  <si>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</si>
  <si>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</si>
  <si>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</si>
  <si>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</si>
  <si>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</si>
  <si>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</si>
  <si>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</si>
  <si>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</si>
  <si>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</si>
  <si>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</si>
  <si>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</si>
  <si>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</si>
  <si>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</si>
  <si>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</si>
  <si>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</si>
  <si>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</si>
  <si>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</si>
  <si>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</si>
  <si>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</si>
  <si>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</si>
  <si>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</si>
  <si>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</si>
  <si>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</si>
  <si>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</si>
  <si>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</si>
  <si>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</si>
  <si>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</si>
  <si>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</si>
  <si>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</si>
  <si>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</si>
  <si>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</si>
  <si>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</si>
  <si>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</si>
  <si>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</si>
  <si>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</si>
  <si>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</si>
  <si>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</si>
  <si>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</si>
  <si>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</si>
  <si>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</si>
  <si>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</si>
  <si>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</si>
  <si>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</si>
  <si>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</si>
  <si>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</si>
  <si>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</si>
  <si>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</si>
  <si>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</si>
  <si>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</si>
  <si>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</si>
  <si>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</si>
  <si>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</si>
  <si>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</si>
  <si>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</si>
  <si>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</si>
  <si>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</si>
  <si>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</si>
  <si>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</si>
  <si>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</si>
  <si>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</si>
  <si>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</si>
  <si>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</si>
  <si>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</si>
  <si>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</si>
  <si>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</si>
  <si>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</si>
  <si>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</si>
  <si>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</si>
  <si>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</si>
  <si>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</si>
  <si>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</si>
  <si>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</si>
  <si>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</si>
  <si>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</si>
  <si>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</si>
  <si>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</si>
  <si>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</si>
  <si>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</si>
  <si>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</si>
  <si>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</si>
  <si>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</si>
  <si>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</si>
  <si>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</si>
  <si>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</si>
  <si>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</si>
  <si>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</si>
  <si>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</si>
  <si>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</si>
  <si>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</si>
  <si>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</si>
  <si>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</si>
  <si>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</si>
  <si>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</si>
  <si>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</si>
  <si>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</si>
  <si>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</si>
  <si>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</si>
  <si>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</si>
  <si>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</si>
  <si>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</si>
  <si>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</si>
  <si>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</si>
  <si>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</si>
  <si>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</si>
  <si>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</si>
  <si>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</si>
  <si>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</si>
  <si>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</si>
  <si>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</si>
  <si>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</si>
  <si>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</si>
  <si>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</si>
  <si>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</si>
  <si>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</si>
  <si>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</si>
  <si>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</si>
  <si>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</si>
  <si>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</si>
  <si>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</si>
  <si>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</si>
  <si>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</si>
  <si>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</si>
  <si>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</si>
  <si>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</si>
  <si>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</si>
  <si>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</si>
  <si>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</si>
  <si>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</si>
  <si>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</si>
  <si>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</si>
  <si>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</si>
  <si>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</si>
  <si>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</si>
  <si>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</si>
  <si>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</si>
  <si>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</si>
  <si>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</si>
  <si>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</si>
  <si>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</si>
  <si>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</si>
  <si>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</si>
  <si>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</si>
  <si>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</si>
  <si>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</si>
  <si>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</si>
  <si>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</si>
  <si>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</si>
  <si>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</si>
  <si>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</si>
  <si>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</si>
  <si>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</si>
  <si>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</si>
  <si>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</si>
  <si>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</si>
  <si>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</si>
  <si>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</si>
  <si>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</si>
  <si>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</si>
  <si>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</si>
  <si>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</si>
  <si>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</si>
  <si>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</si>
  <si>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</si>
  <si>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</si>
  <si>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</si>
  <si>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</si>
  <si>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</si>
  <si>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</si>
  <si>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</si>
  <si>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</si>
  <si>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</si>
  <si>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</si>
  <si>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</si>
  <si>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</si>
  <si>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</si>
  <si>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</si>
  <si>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</si>
  <si>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</si>
  <si>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</si>
  <si>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</si>
  <si>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</si>
  <si>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</si>
  <si>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</si>
  <si>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</si>
  <si>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</si>
  <si>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</si>
  <si>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</si>
  <si>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</si>
  <si>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</si>
  <si>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</si>
  <si>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</si>
  <si>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</si>
  <si>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</si>
  <si>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</si>
  <si>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</si>
  <si>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</si>
  <si>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</si>
  <si>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</si>
  <si>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</si>
  <si>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</si>
  <si>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</si>
  <si>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</si>
  <si>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</si>
  <si>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</si>
  <si>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</si>
  <si>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</si>
  <si>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</si>
  <si>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</si>
  <si>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</si>
  <si>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</si>
  <si>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</si>
  <si>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</si>
  <si>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</si>
  <si>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</si>
  <si>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</si>
  <si>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</si>
  <si>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</si>
  <si>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</si>
  <si>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</si>
  <si>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</si>
  <si>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</si>
  <si>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</si>
  <si>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</si>
  <si>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</si>
  <si>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</si>
  <si>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</si>
  <si>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</si>
  <si>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</si>
  <si>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</si>
  <si>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</si>
  <si>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</si>
  <si>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</si>
  <si>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</si>
  <si>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</si>
  <si>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</si>
  <si>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</si>
  <si>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</si>
  <si>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</si>
  <si>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</si>
  <si>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</si>
  <si>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</si>
  <si>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</si>
  <si>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</si>
  <si>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</si>
  <si>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</si>
  <si>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</si>
  <si>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</si>
  <si>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</si>
  <si>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</si>
  <si>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</si>
  <si>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</si>
  <si>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</si>
  <si>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</si>
  <si>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</si>
  <si>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</si>
  <si>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</si>
  <si>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</si>
  <si>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</si>
  <si>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</si>
  <si>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</si>
  <si>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</si>
  <si>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</si>
  <si>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</si>
  <si>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</si>
  <si>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</si>
  <si>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</si>
  <si>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</si>
  <si>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</si>
  <si>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</si>
  <si>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</si>
  <si>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</si>
  <si>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</si>
  <si>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</si>
  <si>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</si>
  <si>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</si>
  <si>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</si>
  <si>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</si>
  <si>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</si>
  <si>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</si>
  <si>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</si>
  <si>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</si>
  <si>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</si>
  <si>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</si>
  <si>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</si>
  <si>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</si>
  <si>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</si>
  <si>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</si>
  <si>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</si>
  <si>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</si>
  <si>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</si>
  <si>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</si>
  <si>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</si>
  <si>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</si>
  <si>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</si>
  <si>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</si>
  <si>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</si>
  <si>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</si>
  <si>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</si>
  <si>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</si>
  <si>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</si>
  <si>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</si>
  <si>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</si>
  <si>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</si>
  <si>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</si>
  <si>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</si>
  <si>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</si>
  <si>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</si>
  <si>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</si>
  <si>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</si>
  <si>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</si>
  <si>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</si>
  <si>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</si>
  <si>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</si>
  <si>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</si>
  <si>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</si>
  <si>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</si>
  <si>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</si>
  <si>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</si>
  <si>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</si>
  <si>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</si>
  <si>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</si>
  <si>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</si>
  <si>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</si>
  <si>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</si>
  <si>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</si>
  <si>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</si>
  <si>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</si>
  <si>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</si>
  <si>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</si>
  <si>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</si>
  <si>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</si>
  <si>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</si>
  <si>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</si>
  <si>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</si>
  <si>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</si>
  <si>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</si>
  <si>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</si>
  <si>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</si>
  <si>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</si>
  <si>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</si>
  <si>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</si>
  <si>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</si>
  <si>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</si>
  <si>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</si>
  <si>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</si>
  <si>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</si>
  <si>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</si>
  <si>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</si>
  <si>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</si>
  <si>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</si>
  <si>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</si>
  <si>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</si>
  <si>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</si>
  <si>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</si>
  <si>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</si>
  <si>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</si>
  <si>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</si>
  <si>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</si>
  <si>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</si>
  <si>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</si>
  <si>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</si>
  <si>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</si>
  <si>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</si>
  <si>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</si>
  <si>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</si>
  <si>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</si>
  <si>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</si>
  <si>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</si>
  <si>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</si>
  <si>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</si>
  <si>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</si>
  <si>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</si>
  <si>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</si>
  <si>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</si>
  <si>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</si>
  <si>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</si>
  <si>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</si>
  <si>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</si>
  <si>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</si>
  <si>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</si>
  <si>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</si>
  <si>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</si>
  <si>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</si>
  <si>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</si>
  <si>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</si>
  <si>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</si>
  <si>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</si>
  <si>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</si>
  <si>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</si>
  <si>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</si>
  <si>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</si>
  <si>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</si>
  <si>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</si>
  <si>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</si>
  <si>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</si>
  <si>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</si>
  <si>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</si>
  <si>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</si>
  <si>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</si>
  <si>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</si>
  <si>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</si>
  <si>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</si>
  <si>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</si>
  <si>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</si>
  <si>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</si>
  <si>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</si>
  <si>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</si>
  <si>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</si>
  <si>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</si>
  <si>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</si>
  <si>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</si>
  <si>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</si>
  <si>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</si>
  <si>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</si>
  <si>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</si>
  <si>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</si>
  <si>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</si>
  <si>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</si>
  <si>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</si>
  <si>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</si>
  <si>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</si>
  <si>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</si>
  <si>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</si>
  <si>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</si>
  <si>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</si>
  <si>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</si>
  <si>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</si>
  <si>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</si>
  <si>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</si>
  <si>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</si>
  <si>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</si>
  <si>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</si>
  <si>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</si>
  <si>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</si>
  <si>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</si>
  <si>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</si>
  <si>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</si>
  <si>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</si>
  <si>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</si>
  <si>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</si>
  <si>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</si>
  <si>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</si>
  <si>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</si>
  <si>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</si>
  <si>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</si>
  <si>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</si>
  <si>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</si>
  <si>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</si>
  <si>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</si>
  <si>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</si>
  <si>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</si>
  <si>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</si>
  <si>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</si>
  <si>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</si>
  <si>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</si>
  <si>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</si>
  <si>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</si>
  <si>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</si>
  <si>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</si>
  <si>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</si>
  <si>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</si>
  <si>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</si>
  <si>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</si>
  <si>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</si>
  <si>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</si>
  <si>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</si>
  <si>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</si>
  <si>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</si>
  <si>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</si>
  <si>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</si>
  <si>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</si>
  <si>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</si>
  <si>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</si>
  <si>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</si>
  <si>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</si>
  <si>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</si>
  <si>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</si>
  <si>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</si>
  <si>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</si>
  <si>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</si>
  <si>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</si>
  <si>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</si>
  <si>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</si>
  <si>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</si>
  <si>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</si>
  <si>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</si>
  <si>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</si>
  <si>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</si>
  <si>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</si>
  <si>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</si>
  <si>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</si>
  <si>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</si>
  <si>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</si>
  <si>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</si>
  <si>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</si>
  <si>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</si>
  <si>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</si>
  <si>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</si>
  <si>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</si>
  <si>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</si>
  <si>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</si>
  <si>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</si>
  <si>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</si>
  <si>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</si>
  <si>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</si>
  <si>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</si>
  <si>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</si>
  <si>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</si>
  <si>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</si>
  <si>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</si>
  <si>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</si>
  <si>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</si>
  <si>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</si>
  <si>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</si>
  <si>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</si>
  <si>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</si>
  <si>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</si>
  <si>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</si>
  <si>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</si>
  <si>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</si>
  <si>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</si>
  <si>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</si>
  <si>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</si>
  <si>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</si>
  <si>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</si>
  <si>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</si>
  <si>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</si>
  <si>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</si>
  <si>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</si>
  <si>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</si>
  <si>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</si>
  <si>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</si>
  <si>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</si>
  <si>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</si>
  <si>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</si>
  <si>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</si>
  <si>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</si>
  <si>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</si>
  <si>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</si>
  <si>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</si>
  <si>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</si>
  <si>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</si>
  <si>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</si>
  <si>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</si>
  <si>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</si>
  <si>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</si>
  <si>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</si>
  <si>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</si>
  <si>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</si>
  <si>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</si>
  <si>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</si>
  <si>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</si>
  <si>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</si>
  <si>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</si>
  <si>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</si>
  <si>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</si>
  <si>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</si>
  <si>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</si>
  <si>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</si>
  <si>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</si>
  <si>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</si>
  <si>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</si>
  <si>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</si>
  <si>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</si>
  <si>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</si>
  <si>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</si>
  <si>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</si>
  <si>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</si>
  <si>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</si>
  <si>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</si>
  <si>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</si>
  <si>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</si>
  <si>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</si>
  <si>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</si>
  <si>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</si>
  <si>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</si>
  <si>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</si>
  <si>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</si>
  <si>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</si>
  <si>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</si>
  <si>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</si>
  <si>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</si>
  <si>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</si>
  <si>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</si>
  <si>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</si>
  <si>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</si>
  <si>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</si>
  <si>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</si>
  <si>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</si>
  <si>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</si>
  <si>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</si>
  <si>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</si>
  <si>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</si>
  <si>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</si>
  <si>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</si>
  <si>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</si>
  <si>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</si>
  <si>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</si>
  <si>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</si>
  <si>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</si>
  <si>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</si>
  <si>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</si>
  <si>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</si>
  <si>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</si>
  <si>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</si>
  <si>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</si>
  <si>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</si>
  <si>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</si>
  <si>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</si>
  <si>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</si>
  <si>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</si>
  <si>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</si>
  <si>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</si>
  <si>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</si>
  <si>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</si>
  <si>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</si>
  <si>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</si>
  <si>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</si>
  <si>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</si>
  <si>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</si>
  <si>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</si>
  <si>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</si>
  <si>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</si>
  <si>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</si>
  <si>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</si>
  <si>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</si>
  <si>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</si>
  <si>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</si>
  <si>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</si>
  <si>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</si>
  <si>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</si>
  <si>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</si>
  <si>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</si>
  <si>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</si>
  <si>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</si>
  <si>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</si>
  <si>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</si>
  <si>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</si>
  <si>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</si>
  <si>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</si>
  <si>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</si>
  <si>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</si>
  <si>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</si>
  <si>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</si>
  <si>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</si>
  <si>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</si>
  <si>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</si>
  <si>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</si>
  <si>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</si>
  <si>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</si>
  <si>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</si>
  <si>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</si>
  <si>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</si>
  <si>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</si>
  <si>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</si>
  <si>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</si>
  <si>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</si>
  <si>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</si>
  <si>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</si>
  <si>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</si>
  <si>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</si>
  <si>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</si>
  <si>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</si>
  <si>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</si>
  <si>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</si>
  <si>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</si>
  <si>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</si>
  <si>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</si>
  <si>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</si>
  <si>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</si>
  <si>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</si>
  <si>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</si>
  <si>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</si>
  <si>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</si>
  <si>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</si>
  <si>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</si>
  <si>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</si>
  <si>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</si>
  <si>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</si>
  <si>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</si>
  <si>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</si>
  <si>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</si>
  <si>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</si>
  <si>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</si>
  <si>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</si>
  <si>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</si>
  <si>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</si>
  <si>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</si>
  <si>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</si>
  <si>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</si>
  <si>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</si>
  <si>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</si>
  <si>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</si>
  <si>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</si>
  <si>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</si>
  <si>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</si>
  <si>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</si>
  <si>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</si>
  <si>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</si>
  <si>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</si>
  <si>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</si>
  <si>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</si>
  <si>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</si>
  <si>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</si>
  <si>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</si>
  <si>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</si>
  <si>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</si>
  <si>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</si>
  <si>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</si>
  <si>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</si>
  <si>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</si>
  <si>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</si>
  <si>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</si>
  <si>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</si>
  <si>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</si>
  <si>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</si>
  <si>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</si>
  <si>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</si>
  <si>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</si>
  <si>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</si>
  <si>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</si>
  <si>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</si>
  <si>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</si>
  <si>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</si>
  <si>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</si>
  <si>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</si>
  <si>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</si>
  <si>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</si>
  <si>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</si>
  <si>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</si>
  <si>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</si>
  <si>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</si>
  <si>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</si>
  <si>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</si>
  <si>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</si>
  <si>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</si>
  <si>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</si>
  <si>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</si>
  <si>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</si>
  <si>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</si>
  <si>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</si>
  <si>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</si>
  <si>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</si>
  <si>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</si>
  <si>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</si>
  <si>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</si>
  <si>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</si>
  <si>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</si>
  <si>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</si>
  <si>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</si>
  <si>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</si>
  <si>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</si>
  <si>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</si>
  <si>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</si>
  <si>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</si>
  <si>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</si>
  <si>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</si>
  <si>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</si>
  <si>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</si>
  <si>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</si>
  <si>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</si>
  <si>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</si>
  <si>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</si>
  <si>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</si>
  <si>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</si>
  <si>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</si>
  <si>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</si>
  <si>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</si>
  <si>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</si>
  <si>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</si>
  <si>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</si>
  <si>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</si>
  <si>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</si>
  <si>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</si>
  <si>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</si>
  <si>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</si>
  <si>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</si>
  <si>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</si>
  <si>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</si>
  <si>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</si>
  <si>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</si>
  <si>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</si>
  <si>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</si>
  <si>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</si>
  <si>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</si>
  <si>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</si>
  <si>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</si>
  <si>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</si>
  <si>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</si>
  <si>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</si>
  <si>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</si>
  <si>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</si>
  <si>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</si>
  <si>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</si>
  <si>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</si>
  <si>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</si>
  <si>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</si>
  <si>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</si>
  <si>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</si>
  <si>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</si>
  <si>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</si>
  <si>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</si>
  <si>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</si>
  <si>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</si>
  <si>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</si>
  <si>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</si>
  <si>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</si>
  <si>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</si>
  <si>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</si>
  <si>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</si>
  <si>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</si>
  <si>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</si>
  <si>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</si>
  <si>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</si>
  <si>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</si>
  <si>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</si>
  <si>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</si>
  <si>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</si>
  <si>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</si>
  <si>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</si>
  <si>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</si>
  <si>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</si>
  <si>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</si>
  <si>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</si>
  <si>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</si>
  <si>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</si>
  <si>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</si>
  <si>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</si>
  <si>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</si>
  <si>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</si>
  <si>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</si>
  <si>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</si>
  <si>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</si>
  <si>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</si>
  <si>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</si>
  <si>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</si>
  <si>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</si>
  <si>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</si>
  <si>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</si>
  <si>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</si>
  <si>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</si>
  <si>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</si>
  <si>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</si>
  <si>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</si>
  <si>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</si>
  <si>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</si>
  <si>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</si>
  <si>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</si>
  <si>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</si>
  <si>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</si>
  <si>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</si>
  <si>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</si>
  <si>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</si>
  <si>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</si>
  <si>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</si>
  <si>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</si>
  <si>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</si>
  <si>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</si>
  <si>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</si>
  <si>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</si>
  <si>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</si>
  <si>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</si>
  <si>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</si>
  <si>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</si>
  <si>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</si>
  <si>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</si>
  <si>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</si>
  <si>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</si>
  <si>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</si>
  <si>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</si>
  <si>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</si>
  <si>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</si>
  <si>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</si>
  <si>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</si>
  <si>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</si>
  <si>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</si>
  <si>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</si>
  <si>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</si>
  <si>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</si>
  <si>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</si>
  <si>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</si>
  <si>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</si>
  <si>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</si>
  <si>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</si>
  <si>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</si>
  <si>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</si>
  <si>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</si>
  <si>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</si>
  <si>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</si>
  <si>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</si>
  <si>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</si>
  <si>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</si>
  <si>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</si>
  <si>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</si>
  <si>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</si>
  <si>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</si>
  <si>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</si>
  <si>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</si>
  <si>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</si>
  <si>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</si>
  <si>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</si>
  <si>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</si>
  <si>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</si>
  <si>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</si>
  <si>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</si>
  <si>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</si>
  <si>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</si>
  <si>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</si>
  <si>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</si>
  <si>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</si>
  <si>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</si>
  <si>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</si>
  <si>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</si>
  <si>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</si>
  <si>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</si>
  <si>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</si>
  <si>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</si>
  <si>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</si>
  <si>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</si>
  <si>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</si>
  <si>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</si>
  <si>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</si>
  <si>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</si>
  <si>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</si>
  <si>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</si>
  <si>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</si>
  <si>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</si>
  <si>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</si>
  <si>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</si>
  <si>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</si>
  <si>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</si>
  <si>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</si>
  <si>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</si>
  <si>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</si>
  <si>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</si>
  <si>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</si>
  <si>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</si>
  <si>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</si>
  <si>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</si>
  <si>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</si>
  <si>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</si>
  <si>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</si>
  <si>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</si>
  <si>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</si>
  <si>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</si>
  <si>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</si>
  <si>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</si>
  <si>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</si>
  <si>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</si>
  <si>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</si>
  <si>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</si>
  <si>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</si>
  <si>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</si>
  <si>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</si>
  <si>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</si>
  <si>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</si>
  <si>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</si>
  <si>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</si>
  <si>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</si>
  <si>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</si>
  <si>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</si>
  <si>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</si>
  <si>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</si>
  <si>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</si>
  <si>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</si>
  <si>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</si>
  <si>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</si>
  <si>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</si>
  <si>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</si>
  <si>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</si>
  <si>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</si>
  <si>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</si>
  <si>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</si>
  <si>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</si>
  <si>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</si>
  <si>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</si>
  <si>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</si>
  <si>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</si>
  <si>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</si>
  <si>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</si>
  <si>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</si>
  <si>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</si>
  <si>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</si>
  <si>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</si>
  <si>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</si>
  <si>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</si>
  <si>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</si>
  <si>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</si>
  <si>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</si>
  <si>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</si>
  <si>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</si>
  <si>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</si>
  <si>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</si>
  <si>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</si>
  <si>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</si>
  <si>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</si>
  <si>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</si>
  <si>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</si>
  <si>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</si>
  <si>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</si>
  <si>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</si>
  <si>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</si>
  <si>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</si>
  <si>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</si>
  <si>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</si>
  <si>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</si>
  <si>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</si>
  <si>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</si>
  <si>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</si>
  <si>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</si>
  <si>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</si>
  <si>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</si>
  <si>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</si>
  <si>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</si>
  <si>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</si>
  <si>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</si>
  <si>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</si>
  <si>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</si>
  <si>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</si>
  <si>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</si>
  <si>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</si>
  <si>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</si>
  <si>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</si>
  <si>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</si>
  <si>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</si>
  <si>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</si>
  <si>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</si>
  <si>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</si>
  <si>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</si>
  <si>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</si>
  <si>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</si>
  <si>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</si>
  <si>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</si>
  <si>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</si>
  <si>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</si>
  <si>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</si>
  <si>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</si>
  <si>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</si>
  <si>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</si>
  <si>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</si>
  <si>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</si>
  <si>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</si>
  <si>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</si>
  <si>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</si>
  <si>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</si>
  <si>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</si>
  <si>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</si>
  <si>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</si>
  <si>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</si>
  <si>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</si>
  <si>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</si>
  <si>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</si>
  <si>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</si>
  <si>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</si>
  <si>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</si>
  <si>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</si>
  <si>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</si>
  <si>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</si>
  <si>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</si>
  <si>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</si>
  <si>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</si>
  <si>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</si>
  <si>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</si>
  <si>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</si>
  <si>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</si>
  <si>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</si>
  <si>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</si>
  <si>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</si>
  <si>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</si>
  <si>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</si>
  <si>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</si>
  <si>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</si>
  <si>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</si>
  <si>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</si>
  <si>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</si>
  <si>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</si>
  <si>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</si>
  <si>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</si>
  <si>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</si>
  <si>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</si>
  <si>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</si>
  <si>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</si>
  <si>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</si>
  <si>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</si>
  <si>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</si>
  <si>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</si>
  <si>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</si>
  <si>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</si>
  <si>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</si>
  <si>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</si>
  <si>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</si>
  <si>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</si>
  <si>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</si>
  <si>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</si>
  <si>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</si>
  <si>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</si>
  <si>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</si>
  <si>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</si>
  <si>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</si>
  <si>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</si>
  <si>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</si>
  <si>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</si>
  <si>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</si>
  <si>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</si>
  <si>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</si>
  <si>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</si>
  <si>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</si>
  <si>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</si>
  <si>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</si>
  <si>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</si>
  <si>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</si>
  <si>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</si>
  <si>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</si>
  <si>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</si>
  <si>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</si>
  <si>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</si>
  <si>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</si>
  <si>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</si>
  <si>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</si>
  <si>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</si>
  <si>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</si>
  <si>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</si>
  <si>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</si>
  <si>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</si>
  <si>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</si>
  <si>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</si>
  <si>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</si>
  <si>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</si>
  <si>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</si>
  <si>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</si>
  <si>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</si>
  <si>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</si>
  <si>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</si>
  <si>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</si>
  <si>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</si>
  <si>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</si>
  <si>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</si>
  <si>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</si>
  <si>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</si>
  <si>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</si>
  <si>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</si>
  <si>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</si>
  <si>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</si>
  <si>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</si>
  <si>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</si>
  <si>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</si>
  <si>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</si>
  <si>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</si>
  <si>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</si>
  <si>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</si>
  <si>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</si>
  <si>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</si>
  <si>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</si>
  <si>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</si>
  <si>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</si>
  <si>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</si>
  <si>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</si>
  <si>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</si>
  <si>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</si>
  <si>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</si>
  <si>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</si>
  <si>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</si>
  <si>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</si>
  <si>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</si>
  <si>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</si>
  <si>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</si>
  <si>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</si>
  <si>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</si>
  <si>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</si>
  <si>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</si>
  <si>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</si>
  <si>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</si>
  <si>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</si>
  <si>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</si>
  <si>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</si>
  <si>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</si>
  <si>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</si>
  <si>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</si>
  <si>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</si>
  <si>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</si>
  <si>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</si>
  <si>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</si>
  <si>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</si>
  <si>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</si>
  <si>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</si>
  <si>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</si>
  <si>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</si>
  <si>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</si>
  <si>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</si>
  <si>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</si>
  <si>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</si>
  <si>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</si>
  <si>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</si>
  <si>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</si>
  <si>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</si>
  <si>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</si>
  <si>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</si>
  <si>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</si>
  <si>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</si>
  <si>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</si>
  <si>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</si>
  <si>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</si>
  <si>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</si>
  <si>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</si>
  <si>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</si>
  <si>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</si>
  <si>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</si>
  <si>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</si>
  <si>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</si>
  <si>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</si>
  <si>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</si>
  <si>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</si>
  <si>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</si>
  <si>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</si>
  <si>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</si>
  <si>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</si>
  <si>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</si>
  <si>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</si>
  <si>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</si>
  <si>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</si>
  <si>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</si>
  <si>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</si>
  <si>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</si>
  <si>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</si>
  <si>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</si>
  <si>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</si>
  <si>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</si>
  <si>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</si>
  <si>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</si>
  <si>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</si>
  <si>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</si>
  <si>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</si>
  <si>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</si>
  <si>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</si>
  <si>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</si>
  <si>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</si>
  <si>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</si>
  <si>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</si>
  <si>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</si>
  <si>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</si>
  <si>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</si>
  <si>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</si>
  <si>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</si>
  <si>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</si>
  <si>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</si>
  <si>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</si>
  <si>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</si>
  <si>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</si>
  <si>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</si>
  <si>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</si>
  <si>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</si>
  <si>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</si>
  <si>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</si>
  <si>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</si>
  <si>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</si>
  <si>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</si>
  <si>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</si>
  <si>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</si>
  <si>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</si>
  <si>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</si>
  <si>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</si>
  <si>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</si>
  <si>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</si>
  <si>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</si>
  <si>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</si>
  <si>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</si>
  <si>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</si>
  <si>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</si>
  <si>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</si>
  <si>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</si>
  <si>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</si>
  <si>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</si>
  <si>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</si>
  <si>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</si>
  <si>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</si>
  <si>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</si>
  <si>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</si>
  <si>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</si>
  <si>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</si>
  <si>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</si>
  <si>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</si>
  <si>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</si>
  <si>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</si>
  <si>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</si>
  <si>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</si>
  <si>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</si>
  <si>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</si>
  <si>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</si>
  <si>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</si>
  <si>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</si>
  <si>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</si>
  <si>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</si>
  <si>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</si>
  <si>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</si>
  <si>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</si>
  <si>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</si>
  <si>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</si>
  <si>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</si>
  <si>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</si>
  <si>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</si>
  <si>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</si>
  <si>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</si>
  <si>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</si>
  <si>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</si>
  <si>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</si>
  <si>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</si>
  <si>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</si>
  <si>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</si>
  <si>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</si>
  <si>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</si>
  <si>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</si>
  <si>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</si>
  <si>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</si>
  <si>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</si>
  <si>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</si>
  <si>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</si>
  <si>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</si>
  <si>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</si>
  <si>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</si>
  <si>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</si>
  <si>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</si>
  <si>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</si>
  <si>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</si>
  <si>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</si>
  <si>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</si>
  <si>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</si>
  <si>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</si>
  <si>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</si>
  <si>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</si>
  <si>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</si>
  <si>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</si>
  <si>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</si>
  <si>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</si>
  <si>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</si>
  <si>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</si>
  <si>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</si>
  <si>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</si>
  <si>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</si>
  <si>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</si>
  <si>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</si>
  <si>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</si>
  <si>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</si>
  <si>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</si>
  <si>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</si>
  <si>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</si>
  <si>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</si>
  <si>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</si>
  <si>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</si>
  <si>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</si>
  <si>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</si>
  <si>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</si>
  <si>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</si>
  <si>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</si>
  <si>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</si>
  <si>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</si>
  <si>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</si>
  <si>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</si>
  <si>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</si>
  <si>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</si>
  <si>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</si>
  <si>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</si>
  <si>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</si>
  <si>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</si>
  <si>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</si>
  <si>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</si>
  <si>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</si>
  <si>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</si>
  <si>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</si>
  <si>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</si>
  <si>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</si>
  <si>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</si>
  <si>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</si>
  <si>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</si>
  <si>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</si>
  <si>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</si>
  <si>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</si>
  <si>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</si>
  <si>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</si>
  <si>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</si>
  <si>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</si>
  <si>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</si>
  <si>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</si>
  <si>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</si>
  <si>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</si>
  <si>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</si>
  <si>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</si>
  <si>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</si>
  <si>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</si>
  <si>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</si>
  <si>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</si>
  <si>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</si>
  <si>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</si>
  <si>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</si>
  <si>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</si>
  <si>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</si>
  <si>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</si>
  <si>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</si>
  <si>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</si>
  <si>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</si>
  <si>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</si>
  <si>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</si>
  <si>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</si>
  <si>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</si>
  <si>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</si>
  <si>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</si>
  <si>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</si>
  <si>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</si>
  <si>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</si>
  <si>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</si>
  <si>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</si>
  <si>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</si>
  <si>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</si>
  <si>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</si>
  <si>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</si>
  <si>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</si>
  <si>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</si>
  <si>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</si>
  <si>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</si>
  <si>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</si>
  <si>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</si>
  <si>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</si>
  <si>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</si>
  <si>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</si>
  <si>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</si>
  <si>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</si>
  <si>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</si>
  <si>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</si>
  <si>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</si>
  <si>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</si>
  <si>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</si>
  <si>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</si>
  <si>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</si>
  <si>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</si>
  <si>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</si>
  <si>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</si>
  <si>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</si>
  <si>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</si>
  <si>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</si>
  <si>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</si>
  <si>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</si>
  <si>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</si>
  <si>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</si>
  <si>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</si>
  <si>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</si>
  <si>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</si>
  <si>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</si>
  <si>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</si>
  <si>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</si>
  <si>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</si>
  <si>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</si>
  <si>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</si>
  <si>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</si>
  <si>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</si>
  <si>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</si>
  <si>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</si>
  <si>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</si>
  <si>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</si>
  <si>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</si>
  <si>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</si>
  <si>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</si>
  <si>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</si>
  <si>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</si>
  <si>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</si>
  <si>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</si>
  <si>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</si>
  <si>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</si>
  <si>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</si>
  <si>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</si>
  <si>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</si>
  <si>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</si>
  <si>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</si>
  <si>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</si>
  <si>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</si>
  <si>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</si>
  <si>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</si>
  <si>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</si>
  <si>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</si>
  <si>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</si>
  <si>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</si>
  <si>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</si>
  <si>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</si>
  <si>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</si>
  <si>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</si>
  <si>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</si>
  <si>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</si>
  <si>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</si>
  <si>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</si>
  <si>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</si>
  <si>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</si>
  <si>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</si>
  <si>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</si>
  <si>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</si>
  <si>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</si>
  <si>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</si>
  <si>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</si>
  <si>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</si>
  <si>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</si>
  <si>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</si>
  <si>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</si>
  <si>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</si>
  <si>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</si>
  <si>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</si>
  <si>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</si>
  <si>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</si>
  <si>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</si>
  <si>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</si>
  <si>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</si>
  <si>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</si>
  <si>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</si>
  <si>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</si>
  <si>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</si>
  <si>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</si>
  <si>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</si>
  <si>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</si>
  <si>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</si>
  <si>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</si>
  <si>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</si>
  <si>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</si>
  <si>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</si>
  <si>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</si>
  <si>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</si>
  <si>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</si>
  <si>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</si>
  <si>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</si>
  <si>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</si>
  <si>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</si>
  <si>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</si>
  <si>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</si>
  <si>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</si>
  <si>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</si>
  <si>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</si>
  <si>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</si>
  <si>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</si>
  <si>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</si>
  <si>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</si>
  <si>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</si>
  <si>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</si>
  <si>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</si>
  <si>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</si>
  <si>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</si>
  <si>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</si>
  <si>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</si>
  <si>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</si>
  <si>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</si>
  <si>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</si>
  <si>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</si>
  <si>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</si>
  <si>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</si>
  <si>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</si>
  <si>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</si>
  <si>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</si>
  <si>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</si>
  <si>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</si>
  <si>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</si>
  <si>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</si>
  <si>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</si>
  <si>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</si>
  <si>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</si>
  <si>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</si>
  <si>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</si>
  <si>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</si>
  <si>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</si>
  <si>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</si>
  <si>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</si>
  <si>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</si>
  <si>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</si>
  <si>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</si>
  <si>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</si>
  <si>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</si>
  <si>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</si>
  <si>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</si>
  <si>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</si>
  <si>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</si>
  <si>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</si>
  <si>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</si>
  <si>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</si>
  <si>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</si>
  <si>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</si>
  <si>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</si>
  <si>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</si>
  <si>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</si>
  <si>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</si>
  <si>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</si>
  <si>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</si>
  <si>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</si>
  <si>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</si>
  <si>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</si>
  <si>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</si>
  <si>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</si>
  <si>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</si>
  <si>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</si>
  <si>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</si>
  <si>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</si>
  <si>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</si>
  <si>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</si>
  <si>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</si>
  <si>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</si>
  <si>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</si>
  <si>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</si>
  <si>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</si>
  <si>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</si>
  <si>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</si>
  <si>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</si>
  <si>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</si>
  <si>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</si>
  <si>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</si>
  <si>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</si>
  <si>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</si>
  <si>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</si>
  <si>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</si>
  <si>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</si>
  <si>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</si>
  <si>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</si>
  <si>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</si>
  <si>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</si>
  <si>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</si>
  <si>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</si>
  <si>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</si>
  <si>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</si>
  <si>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</si>
  <si>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</si>
  <si>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</si>
  <si>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</si>
  <si>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</si>
  <si>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</si>
  <si>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</si>
  <si>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</si>
  <si>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</si>
  <si>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</si>
  <si>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</si>
  <si>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</si>
  <si>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</si>
  <si>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</si>
  <si>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</si>
  <si>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</si>
  <si>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</si>
  <si>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</si>
  <si>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</si>
  <si>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</si>
  <si>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</si>
  <si>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</si>
  <si>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</si>
  <si>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</si>
  <si>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</si>
  <si>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</si>
  <si>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</si>
  <si>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</si>
  <si>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</si>
  <si>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</si>
  <si>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</si>
  <si>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</si>
  <si>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</si>
  <si>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</si>
  <si>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</si>
  <si>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</si>
  <si>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</si>
  <si>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</si>
  <si>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</si>
  <si>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</si>
  <si>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</si>
  <si>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</si>
  <si>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</si>
  <si>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</si>
  <si>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</si>
  <si>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</si>
  <si>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</si>
  <si>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</si>
  <si>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</si>
  <si>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</si>
  <si>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</si>
  <si>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</si>
  <si>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</si>
  <si>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</si>
  <si>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</si>
  <si>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</si>
  <si>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</si>
  <si>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</si>
  <si>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</si>
  <si>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</si>
  <si>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</si>
  <si>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</si>
  <si>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</si>
  <si>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</si>
  <si>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</si>
  <si>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</si>
  <si>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</si>
  <si>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</si>
  <si>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</si>
  <si>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</si>
  <si>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</si>
  <si>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</si>
  <si>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</si>
  <si>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</si>
  <si>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</si>
  <si>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</si>
  <si>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</si>
  <si>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</si>
  <si>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</si>
  <si>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</si>
  <si>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</si>
  <si>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</si>
  <si>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</si>
  <si>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</si>
  <si>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</si>
  <si>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</si>
  <si>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</si>
  <si>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</si>
  <si>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</si>
  <si>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</si>
  <si>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</si>
  <si>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</si>
  <si>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</si>
  <si>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</si>
  <si>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</si>
  <si>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</si>
  <si>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</si>
  <si>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</si>
  <si>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</si>
  <si>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</si>
  <si>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</si>
  <si>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</si>
  <si>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</si>
  <si>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</si>
  <si>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</si>
  <si>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</si>
  <si>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</si>
  <si>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</si>
  <si>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</si>
  <si>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</si>
  <si>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</si>
  <si>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</si>
  <si>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</si>
  <si>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</si>
  <si>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</si>
  <si>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</si>
  <si>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</si>
  <si>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</si>
  <si>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</si>
  <si>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</si>
  <si>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</si>
  <si>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</si>
  <si>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</si>
  <si>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</si>
  <si>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</si>
  <si>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</si>
  <si>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</si>
  <si>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</si>
  <si>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</si>
  <si>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</si>
  <si>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</si>
  <si>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</si>
  <si>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</si>
  <si>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</si>
  <si>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</si>
  <si>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</si>
  <si>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</si>
  <si>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</si>
  <si>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</si>
  <si>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</si>
  <si>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</si>
  <si>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</si>
  <si>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</si>
  <si>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</si>
  <si>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</si>
  <si>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</si>
  <si>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</si>
  <si>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</si>
  <si>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</si>
  <si>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</si>
  <si>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</si>
  <si>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</si>
  <si>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</si>
  <si>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</si>
  <si>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</si>
  <si>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</si>
  <si>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</si>
  <si>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</si>
  <si>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</si>
  <si>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</si>
  <si>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</si>
  <si>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</si>
  <si>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</si>
  <si>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</si>
  <si>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</si>
  <si>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</si>
  <si>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</si>
  <si>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</si>
  <si>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</si>
  <si>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</si>
  <si>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</si>
  <si>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</si>
  <si>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</si>
  <si>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</si>
  <si>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</si>
  <si>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</si>
  <si>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</si>
  <si>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</si>
  <si>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</si>
  <si>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</si>
  <si>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</si>
  <si>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</si>
  <si>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</si>
  <si>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</si>
  <si>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</si>
  <si>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</si>
  <si>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</si>
  <si>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</si>
  <si>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</si>
  <si>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</si>
  <si>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</si>
  <si>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</si>
  <si>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</si>
  <si>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</si>
  <si>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</si>
  <si>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</si>
  <si>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</si>
  <si>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</si>
  <si>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</si>
  <si>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</si>
  <si>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</si>
  <si>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</si>
  <si>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</si>
  <si>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</si>
  <si>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</si>
  <si>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</si>
  <si>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</si>
  <si>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</si>
  <si>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</si>
  <si>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</si>
  <si>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</si>
  <si>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</si>
  <si>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</si>
  <si>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</si>
  <si>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</si>
  <si>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</si>
  <si>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</si>
  <si>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</si>
  <si>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</si>
  <si>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</si>
  <si>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</si>
  <si>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</si>
  <si>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</si>
  <si>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</si>
  <si>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</si>
  <si>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</si>
  <si>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</si>
  <si>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</si>
  <si>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</si>
  <si>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</si>
  <si>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</si>
  <si>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</si>
  <si>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</si>
  <si>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</si>
  <si>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</si>
  <si>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</si>
  <si>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</si>
  <si>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</si>
  <si>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</si>
  <si>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</si>
  <si>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</si>
  <si>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</si>
  <si>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</si>
  <si>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</si>
  <si>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</si>
  <si>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</si>
  <si>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</si>
  <si>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</si>
  <si>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</si>
  <si>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</si>
  <si>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</si>
  <si>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</si>
  <si>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</si>
  <si>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</si>
  <si>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</si>
  <si>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</si>
  <si>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</si>
  <si>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</si>
  <si>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</si>
  <si>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</si>
  <si>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</si>
  <si>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</si>
  <si>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</si>
  <si>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</si>
  <si>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</si>
  <si>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</si>
  <si>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</si>
  <si>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</si>
  <si>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</si>
  <si>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</si>
  <si>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</si>
  <si>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</si>
  <si>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</si>
  <si>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</si>
  <si>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</si>
  <si>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</si>
  <si>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</si>
  <si>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</si>
  <si>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</si>
  <si>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</si>
  <si>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</si>
  <si>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</si>
  <si>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</si>
  <si>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</si>
  <si>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</si>
  <si>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</si>
  <si>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</si>
  <si>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</si>
  <si>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</si>
  <si>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</si>
  <si>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</si>
  <si>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</si>
  <si>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</si>
  <si>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</si>
  <si>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</si>
  <si>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</si>
  <si>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</si>
  <si>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</si>
  <si>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</si>
  <si>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</si>
  <si>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</si>
  <si>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</si>
  <si>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</si>
  <si>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</si>
  <si>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</si>
  <si>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</si>
  <si>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</si>
  <si>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</si>
  <si>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</si>
  <si>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</si>
  <si>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</si>
  <si>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</si>
  <si>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</si>
  <si>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</si>
  <si>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</si>
  <si>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</si>
  <si>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</si>
  <si>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</si>
  <si>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</si>
  <si>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</si>
  <si>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</si>
  <si>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</si>
  <si>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</si>
  <si>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</si>
  <si>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</si>
  <si>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</si>
  <si>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</si>
  <si>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</si>
  <si>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</si>
  <si>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</si>
  <si>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</si>
  <si>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</si>
  <si>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</si>
  <si>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</si>
  <si>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</si>
  <si>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</si>
  <si>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</si>
  <si>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</si>
  <si>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</si>
  <si>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</si>
  <si>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</si>
  <si>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</si>
  <si>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</si>
  <si>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</si>
  <si>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</si>
  <si>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</si>
  <si>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</si>
  <si>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</si>
  <si>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</si>
  <si>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</si>
  <si>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</si>
  <si>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</si>
  <si>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</si>
  <si>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</si>
  <si>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</si>
  <si>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</si>
  <si>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</si>
  <si>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</si>
  <si>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</si>
  <si>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</si>
  <si>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</si>
  <si>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</si>
  <si>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</si>
  <si>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</si>
  <si>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</si>
  <si>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</si>
  <si>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</si>
  <si>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</si>
  <si>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</si>
  <si>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</si>
  <si>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</si>
  <si>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</si>
  <si>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</si>
  <si>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</si>
  <si>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</si>
  <si>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</si>
  <si>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</si>
  <si>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</si>
  <si>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</si>
  <si>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</si>
  <si>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</si>
  <si>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</si>
  <si>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</si>
  <si>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</si>
  <si>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</si>
  <si>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</si>
  <si>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</si>
  <si>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</si>
  <si>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</si>
  <si>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</si>
  <si>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</si>
  <si>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</si>
  <si>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</si>
  <si>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</si>
  <si>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</si>
  <si>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</si>
  <si>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</si>
  <si>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</si>
  <si>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</si>
  <si>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</si>
  <si>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</si>
  <si>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</si>
  <si>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</si>
  <si>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</si>
  <si>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</si>
  <si>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</si>
  <si>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</si>
  <si>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</si>
  <si>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</si>
  <si>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</si>
  <si>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</si>
  <si>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</si>
  <si>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</si>
  <si>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</si>
  <si>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</si>
  <si>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</si>
  <si>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</si>
  <si>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</si>
  <si>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</si>
  <si>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</si>
  <si>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</si>
  <si>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</si>
  <si>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</si>
  <si>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</si>
  <si>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</si>
  <si>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</si>
  <si>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</si>
  <si>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</si>
  <si>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</si>
  <si>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</si>
  <si>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</si>
  <si>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</si>
  <si>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</si>
  <si>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</si>
  <si>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</si>
  <si>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</si>
  <si>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</si>
  <si>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</si>
  <si>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</si>
  <si>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</si>
  <si>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</si>
  <si>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</si>
  <si>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</si>
  <si>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</si>
  <si>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</si>
  <si>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</si>
  <si>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</si>
  <si>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</si>
  <si>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</si>
  <si>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</si>
  <si>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</si>
  <si>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</si>
  <si>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</si>
  <si>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</si>
  <si>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</si>
  <si>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</si>
  <si>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</si>
  <si>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</si>
  <si>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</si>
  <si>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</si>
  <si>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</si>
  <si>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</si>
  <si>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</si>
  <si>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</si>
  <si>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</si>
  <si>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</si>
  <si>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</si>
  <si>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</si>
  <si>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</si>
  <si>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</si>
  <si>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</si>
  <si>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</si>
  <si>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</si>
  <si>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</si>
  <si>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</si>
  <si>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</si>
  <si>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</si>
  <si>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</si>
  <si>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</si>
  <si>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</si>
  <si>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</si>
  <si>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</si>
  <si>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</si>
  <si>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</si>
  <si>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</si>
  <si>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</si>
  <si>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</si>
  <si>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</si>
  <si>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</si>
  <si>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</si>
  <si>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</si>
  <si>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</si>
  <si>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</si>
  <si>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</si>
  <si>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</si>
  <si>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</si>
  <si>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</si>
  <si>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</si>
  <si>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</si>
  <si>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</si>
  <si>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</si>
  <si>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</si>
  <si>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</si>
  <si>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</si>
  <si>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</si>
  <si>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</si>
  <si>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</si>
  <si>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</si>
  <si>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</si>
  <si>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</si>
  <si>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</si>
  <si>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</si>
  <si>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</si>
  <si>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</si>
  <si>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</si>
  <si>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</si>
  <si>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</si>
  <si>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</si>
  <si>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</si>
  <si>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</si>
  <si>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</si>
  <si>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</si>
  <si>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</si>
  <si>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</si>
  <si>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</si>
  <si>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</si>
  <si>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</si>
  <si>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</si>
  <si>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</si>
  <si>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</si>
  <si>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</si>
  <si>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</si>
  <si>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</si>
  <si>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</si>
  <si>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</si>
  <si>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</si>
  <si>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</si>
  <si>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</si>
  <si>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</si>
  <si>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</si>
  <si>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</si>
  <si>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</si>
  <si>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</si>
  <si>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</si>
  <si>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</si>
  <si>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</si>
  <si>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</si>
  <si>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</si>
  <si>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</si>
  <si>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</si>
  <si>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</si>
  <si>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</si>
  <si>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</si>
  <si>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</si>
  <si>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</si>
  <si>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</si>
  <si>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</si>
  <si>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</si>
  <si>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</si>
  <si>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</si>
  <si>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</si>
  <si>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</si>
  <si>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</si>
  <si>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</si>
  <si>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</si>
  <si>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</si>
  <si>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</si>
  <si>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</si>
  <si>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</si>
  <si>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</si>
  <si>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</si>
  <si>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</si>
  <si>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</si>
  <si>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</si>
  <si>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</si>
  <si>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</si>
  <si>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</si>
  <si>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</si>
  <si>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</si>
  <si>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</si>
  <si>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</si>
  <si>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</si>
  <si>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</si>
  <si>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</si>
  <si>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</si>
  <si>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</si>
  <si>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</si>
  <si>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</si>
  <si>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</si>
  <si>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</si>
  <si>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</si>
  <si>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</si>
  <si>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</si>
  <si>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</si>
  <si>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</si>
  <si>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</si>
  <si>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</si>
  <si>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</si>
  <si>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</si>
  <si>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</si>
  <si>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</si>
  <si>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</si>
  <si>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</si>
  <si>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</si>
  <si>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</si>
  <si>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</si>
  <si>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</si>
  <si>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</si>
  <si>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</si>
  <si>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</si>
  <si>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</si>
  <si>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</si>
  <si>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</si>
  <si>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</si>
  <si>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</si>
  <si>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</si>
  <si>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</si>
  <si>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</si>
  <si>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</si>
  <si>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</si>
  <si>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</si>
  <si>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</si>
  <si>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</si>
  <si>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</si>
  <si>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</si>
  <si>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</si>
  <si>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</si>
  <si>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</si>
  <si>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</si>
  <si>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</si>
  <si>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</si>
  <si>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</si>
  <si>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</si>
  <si>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</si>
  <si>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</si>
  <si>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</si>
  <si>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</si>
  <si>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</si>
  <si>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</si>
  <si>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</si>
  <si>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</si>
  <si>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</si>
  <si>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</si>
  <si>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</si>
  <si>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</si>
  <si>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</si>
  <si>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</si>
  <si>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</si>
  <si>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</si>
  <si>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</si>
  <si>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</si>
  <si>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</si>
  <si>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</si>
  <si>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</si>
  <si>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</si>
  <si>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</si>
  <si>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</si>
  <si>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</si>
  <si>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</si>
  <si>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</si>
  <si>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</si>
  <si>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</si>
  <si>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</si>
  <si>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</si>
  <si>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</si>
  <si>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</si>
  <si>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</si>
  <si>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</si>
  <si>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</si>
  <si>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</si>
  <si>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</si>
  <si>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</si>
  <si>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</si>
  <si>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</si>
  <si>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</si>
  <si>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</si>
  <si>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</si>
  <si>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</si>
  <si>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</si>
  <si>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</si>
  <si>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</si>
  <si>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</si>
  <si>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</si>
  <si>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</si>
  <si>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</si>
  <si>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</si>
  <si>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</si>
  <si>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</si>
  <si>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</si>
  <si>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</si>
  <si>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</si>
  <si>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</si>
  <si>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</si>
  <si>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</si>
  <si>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</si>
  <si>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</si>
  <si>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</si>
  <si>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</si>
  <si>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</si>
  <si>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</si>
  <si>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</si>
  <si>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</si>
  <si>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</si>
  <si>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</si>
  <si>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</si>
  <si>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</si>
  <si>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</si>
  <si>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</si>
  <si>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</si>
  <si>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</si>
  <si>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</si>
  <si>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</si>
  <si>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</si>
  <si>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</si>
  <si>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</si>
  <si>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</si>
  <si>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</si>
  <si>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</si>
  <si>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</si>
  <si>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</si>
  <si>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</si>
  <si>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</si>
  <si>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</si>
  <si>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</si>
  <si>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</si>
  <si>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</si>
  <si>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</si>
  <si>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</si>
  <si>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</si>
  <si>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</si>
  <si>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</si>
  <si>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</si>
  <si>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</si>
  <si>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</si>
  <si>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</si>
  <si>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</si>
  <si>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</si>
  <si>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</si>
  <si>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</si>
  <si>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</si>
  <si>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</si>
  <si>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</si>
  <si>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</si>
  <si>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</si>
  <si>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</si>
  <si>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</si>
  <si>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</si>
  <si>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</si>
  <si>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</si>
  <si>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</si>
  <si>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</si>
  <si>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</si>
  <si>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</si>
  <si>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</si>
  <si>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</si>
  <si>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</si>
  <si>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</si>
  <si>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</si>
  <si>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</si>
  <si>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</si>
  <si>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</si>
  <si>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</si>
  <si>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</si>
  <si>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</si>
  <si>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</si>
  <si>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</si>
  <si>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</si>
  <si>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</si>
  <si>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</si>
  <si>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</si>
  <si>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</si>
  <si>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</si>
  <si>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</si>
  <si>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</si>
  <si>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</si>
  <si>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</si>
  <si>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</si>
  <si>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</si>
  <si>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</si>
  <si>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</si>
  <si>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</si>
  <si>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</si>
  <si>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</si>
  <si>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</si>
  <si>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</si>
  <si>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</si>
  <si>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</si>
  <si>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</si>
  <si>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</si>
  <si>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</si>
  <si>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</si>
  <si>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</si>
  <si>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</si>
  <si>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</si>
  <si>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</si>
  <si>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</si>
  <si>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</si>
  <si>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</si>
  <si>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</si>
  <si>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</si>
  <si>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</si>
  <si>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</si>
  <si>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</si>
  <si>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</si>
  <si>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</si>
  <si>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</si>
  <si>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</si>
  <si>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</si>
  <si>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</si>
  <si>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</si>
  <si>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</si>
  <si>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</si>
  <si>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</si>
  <si>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</si>
  <si>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</si>
  <si>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</si>
  <si>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</si>
  <si>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</si>
  <si>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</si>
  <si>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</si>
  <si>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</si>
  <si>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</si>
  <si>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</si>
  <si>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</si>
  <si>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</si>
  <si>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</si>
  <si>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</si>
  <si>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</si>
  <si>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</si>
  <si>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</si>
  <si>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</si>
  <si>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</si>
  <si>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</si>
  <si>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</si>
  <si>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</si>
  <si>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</si>
  <si>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</si>
  <si>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</si>
  <si>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</si>
  <si>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</si>
  <si>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</si>
  <si>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</si>
  <si>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</si>
  <si>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</si>
  <si>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</si>
  <si>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</si>
  <si>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</si>
  <si>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</si>
  <si>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</si>
  <si>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</si>
  <si>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</si>
  <si>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</si>
  <si>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</si>
  <si>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</si>
  <si>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</si>
  <si>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</si>
  <si>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</si>
  <si>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</si>
  <si>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</si>
  <si>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</si>
  <si>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</si>
  <si>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</si>
  <si>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</si>
  <si>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</si>
  <si>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</si>
  <si>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</si>
  <si>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</si>
  <si>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</si>
  <si>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</si>
  <si>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</si>
  <si>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</si>
  <si>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</si>
  <si>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</si>
  <si>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</si>
  <si>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</si>
  <si>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</si>
  <si>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</si>
  <si>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</si>
  <si>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</si>
  <si>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</si>
  <si>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</si>
  <si>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</si>
  <si>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</si>
  <si>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</si>
  <si>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</si>
  <si>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</si>
  <si>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</si>
  <si>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</si>
  <si>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</si>
  <si>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</si>
  <si>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</si>
  <si>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</si>
  <si>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</si>
  <si>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</si>
  <si>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</si>
  <si>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</si>
  <si>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</si>
  <si>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</si>
  <si>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</si>
  <si>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</si>
  <si>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</si>
  <si>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</si>
  <si>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</si>
  <si>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</si>
  <si>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</si>
  <si>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</si>
  <si>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</si>
  <si>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</si>
  <si>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</si>
  <si>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</si>
  <si>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</si>
  <si>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</si>
  <si>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</si>
  <si>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</si>
  <si>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</si>
  <si>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</si>
  <si>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</si>
  <si>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</si>
  <si>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</si>
  <si>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</si>
  <si>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</si>
  <si>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</si>
  <si>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</si>
  <si>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</si>
  <si>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</si>
  <si>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</si>
  <si>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</si>
  <si>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</si>
  <si>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</si>
  <si>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</si>
  <si>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</si>
  <si>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</si>
  <si>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</si>
  <si>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</si>
  <si>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</si>
  <si>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</si>
  <si>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</si>
  <si>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</si>
  <si>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</si>
  <si>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</si>
  <si>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</si>
  <si>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</si>
  <si>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</si>
  <si>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</si>
  <si>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</si>
  <si>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</si>
  <si>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</si>
  <si>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</si>
  <si>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</si>
  <si>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</si>
  <si>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</si>
  <si>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</si>
  <si>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</si>
  <si>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</si>
  <si>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</si>
  <si>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</si>
  <si>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</si>
  <si>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</si>
  <si>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</si>
  <si>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</si>
  <si>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</si>
  <si>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</si>
  <si>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</si>
  <si>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</si>
  <si>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</si>
  <si>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</si>
  <si>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</si>
  <si>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</si>
  <si>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</si>
  <si>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</si>
  <si>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</si>
  <si>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</si>
  <si>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</si>
  <si>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</si>
  <si>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</si>
  <si>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</si>
  <si>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</si>
  <si>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</si>
  <si>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</si>
  <si>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</si>
  <si>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</si>
  <si>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</si>
  <si>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</si>
  <si>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</si>
  <si>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</si>
  <si>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</si>
  <si>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</si>
  <si>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</si>
  <si>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</si>
  <si>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</si>
  <si>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</si>
  <si>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</si>
  <si>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</si>
  <si>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</si>
  <si>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</si>
  <si>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</si>
  <si>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</si>
  <si>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</si>
  <si>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</si>
  <si>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</si>
  <si>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</si>
  <si>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</si>
  <si>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</si>
  <si>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</si>
  <si>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</si>
  <si>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</si>
  <si>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</si>
  <si>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</si>
  <si>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</si>
  <si>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</si>
  <si>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</si>
  <si>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</si>
  <si>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</si>
  <si>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</si>
  <si>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</si>
  <si>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</si>
  <si>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</si>
  <si>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</si>
  <si>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</si>
  <si>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</si>
  <si>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</si>
  <si>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</si>
  <si>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</si>
  <si>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</si>
  <si>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</si>
  <si>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</si>
  <si>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</si>
  <si>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</si>
  <si>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</si>
  <si>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</si>
  <si>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</si>
  <si>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</si>
  <si>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</si>
  <si>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</si>
  <si>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</si>
  <si>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</si>
  <si>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</si>
  <si>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</si>
  <si>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</si>
  <si>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</si>
  <si>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</si>
  <si>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</si>
  <si>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</si>
  <si>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</si>
  <si>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</si>
  <si>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</si>
  <si>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</si>
  <si>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</si>
  <si>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</si>
  <si>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</si>
  <si>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</si>
  <si>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</si>
  <si>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</si>
  <si>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</si>
  <si>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</si>
  <si>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</si>
  <si>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</si>
  <si>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</si>
  <si>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</si>
  <si>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</si>
  <si>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</si>
  <si>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</si>
  <si>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</si>
  <si>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</si>
  <si>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</si>
  <si>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</si>
  <si>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</si>
  <si>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</si>
  <si>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</si>
  <si>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</si>
  <si>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</si>
  <si>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</si>
  <si>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</si>
  <si>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</si>
  <si>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</si>
  <si>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</si>
  <si>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</si>
  <si>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</si>
  <si>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</si>
  <si>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</si>
  <si>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</si>
  <si>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</si>
  <si>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</si>
  <si>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</si>
  <si>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</si>
  <si>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</si>
  <si>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</si>
  <si>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</si>
  <si>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</si>
  <si>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</si>
  <si>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</si>
  <si>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</si>
  <si>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</si>
  <si>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</si>
  <si>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</si>
  <si>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</si>
  <si>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</si>
  <si>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</si>
  <si>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</si>
  <si>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</si>
  <si>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</si>
  <si>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</si>
  <si>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</si>
  <si>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</si>
  <si>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</si>
  <si>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</si>
  <si>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</si>
  <si>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</si>
  <si>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</si>
  <si>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</si>
  <si>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</si>
  <si>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</si>
  <si>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</si>
  <si>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</si>
  <si>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</si>
  <si>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</si>
  <si>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</si>
  <si>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</si>
  <si>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</si>
  <si>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</si>
  <si>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</si>
  <si>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</si>
  <si>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</si>
  <si>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</si>
  <si>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</si>
  <si>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</si>
  <si>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</si>
  <si>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</si>
  <si>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</si>
  <si>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</si>
  <si>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</si>
  <si>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</si>
  <si>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</si>
  <si>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</si>
  <si>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</si>
  <si>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</si>
  <si>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</si>
  <si>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</si>
  <si>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</si>
  <si>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</si>
  <si>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</si>
  <si>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</si>
  <si>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</si>
  <si>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</si>
  <si>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</si>
  <si>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</si>
  <si>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</si>
  <si>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</si>
  <si>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</si>
  <si>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</si>
  <si>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</si>
  <si>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</si>
  <si>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</si>
  <si>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</si>
  <si>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</si>
  <si>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</si>
  <si>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</si>
  <si>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</si>
  <si>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</si>
  <si>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</si>
  <si>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</si>
  <si>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</si>
  <si>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</si>
  <si>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</si>
  <si>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</si>
  <si>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</si>
  <si>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</si>
  <si>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</si>
  <si>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</si>
  <si>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</si>
  <si>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</si>
  <si>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</si>
  <si>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</si>
  <si>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</si>
  <si>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</si>
  <si>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</si>
  <si>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</si>
  <si>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</si>
  <si>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</si>
  <si>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</si>
  <si>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</si>
  <si>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</si>
  <si>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</si>
  <si>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</si>
  <si>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</si>
  <si>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</si>
  <si>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</si>
  <si>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</si>
  <si>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</si>
  <si>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</si>
  <si>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</si>
  <si>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</si>
  <si>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</si>
  <si>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</si>
  <si>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</si>
  <si>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</si>
  <si>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</si>
  <si>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</si>
  <si>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</si>
  <si>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</si>
  <si>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</si>
  <si>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</si>
  <si>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</si>
  <si>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</si>
  <si>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</si>
  <si>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</si>
  <si>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</si>
  <si>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</si>
  <si>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</si>
  <si>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</si>
  <si>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</si>
  <si>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</si>
  <si>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</si>
  <si>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</si>
  <si>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</si>
  <si>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</si>
  <si>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</si>
  <si>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</si>
  <si>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</si>
  <si>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</si>
  <si>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</si>
  <si>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</si>
  <si>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</si>
  <si>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</si>
  <si>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</si>
  <si>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</si>
  <si>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</si>
  <si>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</si>
  <si>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</si>
  <si>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</si>
  <si>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</si>
  <si>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</si>
  <si>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</si>
  <si>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</si>
  <si>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</si>
  <si>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</si>
  <si>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</si>
  <si>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</si>
  <si>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</si>
  <si>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</si>
  <si>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</si>
  <si>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</si>
  <si>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</si>
  <si>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</si>
  <si>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</si>
  <si>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</si>
  <si>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</si>
  <si>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</si>
  <si>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</si>
  <si>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</si>
  <si>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</si>
  <si>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</si>
  <si>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</si>
  <si>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</si>
  <si>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</si>
  <si>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</si>
  <si>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</si>
  <si>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</si>
  <si>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</si>
  <si>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</si>
  <si>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</si>
  <si>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</si>
  <si>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</si>
  <si>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</si>
  <si>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</si>
  <si>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</si>
  <si>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</si>
  <si>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</si>
  <si>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</si>
  <si>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</si>
  <si>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</si>
  <si>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</si>
  <si>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</si>
  <si>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</si>
  <si>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</si>
  <si>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</si>
  <si>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</si>
  <si>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</si>
  <si>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</si>
  <si>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</si>
  <si>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</si>
  <si>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</si>
  <si>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</si>
  <si>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</si>
  <si>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</si>
  <si>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</si>
  <si>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</si>
  <si>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</si>
  <si>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</si>
  <si>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</si>
  <si>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</si>
  <si>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</si>
  <si>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</si>
  <si>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</si>
  <si>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</si>
  <si>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</si>
  <si>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</si>
  <si>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</si>
  <si>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</si>
  <si>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</si>
  <si>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</si>
  <si>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</si>
  <si>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</si>
  <si>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</si>
  <si>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</si>
  <si>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</si>
  <si>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</si>
  <si>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</si>
  <si>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</si>
  <si>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</si>
  <si>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</si>
  <si>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</si>
  <si>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</si>
  <si>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</si>
  <si>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</si>
  <si>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</si>
  <si>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</si>
  <si>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</si>
  <si>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</si>
  <si>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</si>
  <si>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</si>
  <si>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</si>
  <si>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</si>
  <si>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</si>
  <si>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</si>
  <si>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</si>
  <si>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</si>
  <si>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</si>
  <si>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</si>
  <si>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</si>
  <si>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</si>
  <si>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</si>
  <si>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</si>
  <si>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</si>
  <si>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</si>
  <si>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</si>
  <si>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</si>
  <si>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</si>
  <si>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</si>
  <si>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</si>
  <si>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</si>
  <si>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</si>
  <si>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</si>
  <si>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</si>
  <si>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</si>
  <si>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</si>
  <si>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</si>
  <si>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</si>
  <si>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</si>
  <si>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</si>
  <si>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</si>
  <si>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</si>
  <si>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</si>
  <si>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</si>
  <si>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</si>
  <si>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</si>
  <si>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</si>
  <si>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</si>
  <si>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</si>
  <si>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</si>
  <si>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</si>
  <si>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</si>
  <si>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</si>
  <si>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</si>
  <si>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</si>
  <si>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</si>
  <si>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</si>
  <si>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</si>
  <si>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</si>
  <si>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</si>
  <si>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</si>
  <si>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</si>
  <si>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</si>
  <si>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</si>
  <si>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</si>
  <si>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</si>
  <si>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</si>
  <si>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</si>
  <si>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</si>
  <si>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</si>
  <si>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</si>
  <si>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</si>
  <si>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</si>
  <si>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</si>
  <si>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</si>
  <si>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</si>
  <si>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</si>
  <si>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</si>
  <si>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</si>
  <si>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</si>
  <si>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</si>
  <si>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</si>
  <si>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</si>
  <si>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</si>
  <si>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</si>
  <si>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</si>
  <si>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</si>
  <si>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</si>
  <si>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</si>
  <si>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</si>
  <si>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</si>
  <si>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</si>
  <si>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</si>
  <si>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</si>
  <si>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</si>
  <si>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</si>
  <si>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</si>
  <si>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</si>
  <si>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</si>
  <si>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</si>
  <si>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</si>
  <si>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</si>
  <si>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</si>
  <si>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</si>
  <si>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</si>
  <si>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</si>
  <si>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</si>
  <si>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</si>
  <si>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</si>
  <si>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</si>
  <si>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</si>
  <si>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</si>
  <si>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</si>
  <si>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</si>
  <si>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</si>
  <si>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</si>
  <si>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</si>
  <si>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</si>
  <si>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</si>
  <si>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</si>
  <si>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</si>
  <si>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</si>
  <si>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</si>
  <si>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</si>
  <si>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</si>
  <si>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</si>
  <si>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</si>
  <si>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</si>
  <si>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</si>
  <si>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</si>
  <si>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</si>
  <si>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</si>
  <si>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</si>
  <si>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</si>
  <si>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</si>
  <si>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</si>
  <si>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</si>
  <si>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</si>
  <si>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</si>
  <si>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</si>
  <si>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</si>
  <si>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</si>
  <si>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</si>
  <si>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</si>
  <si>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</si>
  <si>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</si>
  <si>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</si>
  <si>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</si>
  <si>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</si>
  <si>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</si>
  <si>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</si>
  <si>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</si>
  <si>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</si>
  <si>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</si>
  <si>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</si>
  <si>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</si>
  <si>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</si>
  <si>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</si>
  <si>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</si>
  <si>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</si>
  <si>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</si>
  <si>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</si>
  <si>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</si>
  <si>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</si>
  <si>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</si>
  <si>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</si>
  <si>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</si>
  <si>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</si>
  <si>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</si>
  <si>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</si>
  <si>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</si>
  <si>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</si>
  <si>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</si>
  <si>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</si>
  <si>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</si>
  <si>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</si>
  <si>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</si>
  <si>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</si>
  <si>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</si>
  <si>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</si>
  <si>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</si>
  <si>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</si>
  <si>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</si>
  <si>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</si>
  <si>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</si>
  <si>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</si>
  <si>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</si>
  <si>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</si>
  <si>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</si>
  <si>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</si>
  <si>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</si>
  <si>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</si>
  <si>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</si>
  <si>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</si>
  <si>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</si>
  <si>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</si>
  <si>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</si>
  <si>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</si>
  <si>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</si>
  <si>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</si>
  <si>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</si>
  <si>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</si>
  <si>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</si>
  <si>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</si>
  <si>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</si>
  <si>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</si>
  <si>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</si>
  <si>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</si>
  <si>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</si>
  <si>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</si>
  <si>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</si>
  <si>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</si>
  <si>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</si>
  <si>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</si>
  <si>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</si>
  <si>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</si>
  <si>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</si>
  <si>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</si>
  <si>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</si>
  <si>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</si>
  <si>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</si>
  <si>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</si>
  <si>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</si>
  <si>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</si>
  <si>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</si>
  <si>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</si>
  <si>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</si>
  <si>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</si>
  <si>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</si>
  <si>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</si>
  <si>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</si>
  <si>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</si>
  <si>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</si>
  <si>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</si>
  <si>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</si>
  <si>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</si>
  <si>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</si>
  <si>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</si>
  <si>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</si>
  <si>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</si>
  <si>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</si>
  <si>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</si>
  <si>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</si>
  <si>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</si>
  <si>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</si>
  <si>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</si>
  <si>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</si>
  <si>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</si>
  <si>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</si>
  <si>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</si>
  <si>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</si>
  <si>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</si>
  <si>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</si>
  <si>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</si>
  <si>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</si>
  <si>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</si>
  <si>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</si>
  <si>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</si>
  <si>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</si>
  <si>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</si>
  <si>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</si>
  <si>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</si>
  <si>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</si>
  <si>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</si>
  <si>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</si>
  <si>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</si>
  <si>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</si>
  <si>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</si>
  <si>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</si>
  <si>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</si>
  <si>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</si>
  <si>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</si>
  <si>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</si>
  <si>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</si>
  <si>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</si>
  <si>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</si>
  <si>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</si>
  <si>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</si>
  <si>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</si>
  <si>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</si>
  <si>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</si>
  <si>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</si>
  <si>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</si>
  <si>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</si>
  <si>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</si>
  <si>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</si>
  <si>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</si>
  <si>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</si>
  <si>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</si>
  <si>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</si>
  <si>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</si>
  <si>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</si>
  <si>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</si>
  <si>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</si>
  <si>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</si>
  <si>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</si>
  <si>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</si>
  <si>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</si>
  <si>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</si>
  <si>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</si>
  <si>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</si>
  <si>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</si>
  <si>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</si>
  <si>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</si>
  <si>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</si>
  <si>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</si>
  <si>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</si>
  <si>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</si>
  <si>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</si>
  <si>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</si>
  <si>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</si>
  <si>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</si>
  <si>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</si>
  <si>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</si>
  <si>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</si>
  <si>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</si>
  <si>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</si>
  <si>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</si>
  <si>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</si>
  <si>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</si>
  <si>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</si>
  <si>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</si>
  <si>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</si>
  <si>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</si>
  <si>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</si>
  <si>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</si>
  <si>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</si>
  <si>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</si>
  <si>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</si>
  <si>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</si>
  <si>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</si>
  <si>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</si>
  <si>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</si>
  <si>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</si>
  <si>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</si>
  <si>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</si>
  <si>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</si>
  <si>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</si>
  <si>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</si>
  <si>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</si>
  <si>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</si>
  <si>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</si>
  <si>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</si>
  <si>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</si>
  <si>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</si>
  <si>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</si>
  <si>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</si>
  <si>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</si>
  <si>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</si>
  <si>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</si>
  <si>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</si>
  <si>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</si>
  <si>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</si>
  <si>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</si>
  <si>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</si>
  <si>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</si>
  <si>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</si>
  <si>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</si>
  <si>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</si>
  <si>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</si>
  <si>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</si>
  <si>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</si>
  <si>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</si>
  <si>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</si>
  <si>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</si>
  <si>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</si>
  <si>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</si>
  <si>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</si>
  <si>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</si>
  <si>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</si>
  <si>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</si>
  <si>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</si>
  <si>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</si>
  <si>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</si>
  <si>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</si>
  <si>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</si>
  <si>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</si>
  <si>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</si>
  <si>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</si>
  <si>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</si>
  <si>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</si>
  <si>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</si>
  <si>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</si>
  <si>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</si>
  <si>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</si>
  <si>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</si>
  <si>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</si>
  <si>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</si>
  <si>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</si>
  <si>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</si>
  <si>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</si>
  <si>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</si>
  <si>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</si>
  <si>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</si>
  <si>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</si>
  <si>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</si>
  <si>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</si>
  <si>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</si>
  <si>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</si>
  <si>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</si>
  <si>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</si>
  <si>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</si>
  <si>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</si>
  <si>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</si>
  <si>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</si>
  <si>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</si>
  <si>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</si>
  <si>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</si>
  <si>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</si>
  <si>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</si>
  <si>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</si>
  <si>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</si>
  <si>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</si>
  <si>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</si>
  <si>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</si>
  <si>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</si>
  <si>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</si>
  <si>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</si>
  <si>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</si>
  <si>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</si>
  <si>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</si>
  <si>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</si>
  <si>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</si>
  <si>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</si>
  <si>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</si>
  <si>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</si>
  <si>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</si>
  <si>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</si>
  <si>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</si>
  <si>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</si>
  <si>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</si>
  <si>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</si>
  <si>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</si>
  <si>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</si>
  <si>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</si>
  <si>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</si>
  <si>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</si>
  <si>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</si>
  <si>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</si>
  <si>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</si>
  <si>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</si>
  <si>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</si>
  <si>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</si>
  <si>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</si>
  <si>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</si>
  <si>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</si>
  <si>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</si>
  <si>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</si>
  <si>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</si>
  <si>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</si>
  <si>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</si>
  <si>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</si>
  <si>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</si>
  <si>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</si>
  <si>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</si>
  <si>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</si>
  <si>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</si>
  <si>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</si>
  <si>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</si>
  <si>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</si>
  <si>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</si>
  <si>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</si>
  <si>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</si>
  <si>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</si>
  <si>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</si>
  <si>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</si>
  <si>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</si>
  <si>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</si>
  <si>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</si>
  <si>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</si>
  <si>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</si>
  <si>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</si>
  <si>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</si>
  <si>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</si>
  <si>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</si>
  <si>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</si>
  <si>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</si>
  <si>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</si>
  <si>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</si>
  <si>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</si>
  <si>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</si>
  <si>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</si>
  <si>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</si>
  <si>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</si>
  <si>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</si>
  <si>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</si>
  <si>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</si>
  <si>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</si>
  <si>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</si>
  <si>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</si>
  <si>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</si>
  <si>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</si>
  <si>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</si>
  <si>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</si>
  <si>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</si>
  <si>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</si>
  <si>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</si>
  <si>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</si>
  <si>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</si>
  <si>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</si>
  <si>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</si>
  <si>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</si>
  <si>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</si>
  <si>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</si>
  <si>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</si>
  <si>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</si>
  <si>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</si>
  <si>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</si>
  <si>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</si>
  <si>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</si>
  <si>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</si>
  <si>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</si>
  <si>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</si>
  <si>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</si>
  <si>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</si>
  <si>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</si>
  <si>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</si>
  <si>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</si>
  <si>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</si>
  <si>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</si>
  <si>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</si>
  <si>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</si>
  <si>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</si>
  <si>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</si>
  <si>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</si>
  <si>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</si>
  <si>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</si>
  <si>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</si>
  <si>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</si>
  <si>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</si>
  <si>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</si>
  <si>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</si>
  <si>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</si>
  <si>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</si>
  <si>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</si>
  <si>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</si>
  <si>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</si>
  <si>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</si>
  <si>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</si>
  <si>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</si>
  <si>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</si>
  <si>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</si>
  <si>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</si>
  <si>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</si>
  <si>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</si>
  <si>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</si>
  <si>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</si>
  <si>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</si>
  <si>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</si>
  <si>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</si>
  <si>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</si>
  <si>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</si>
  <si>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</si>
  <si>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</si>
  <si>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</si>
  <si>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</si>
  <si>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</si>
  <si>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</si>
  <si>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</si>
  <si>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</si>
  <si>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</si>
  <si>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</si>
  <si>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</si>
  <si>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</si>
  <si>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</si>
  <si>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</si>
  <si>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</si>
  <si>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</si>
  <si>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</si>
  <si>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</si>
  <si>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</si>
  <si>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</si>
  <si>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</si>
  <si>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</si>
  <si>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</si>
  <si>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</si>
  <si>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</si>
  <si>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</si>
  <si>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</si>
  <si>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</si>
  <si>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</si>
  <si>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</si>
  <si>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</si>
  <si>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</si>
  <si>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</si>
  <si>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</si>
  <si>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</si>
  <si>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</si>
  <si>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</si>
  <si>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</si>
  <si>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</si>
  <si>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</si>
  <si>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</si>
  <si>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</si>
  <si>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</si>
  <si>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</si>
  <si>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</si>
  <si>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</si>
  <si>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</si>
  <si>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</si>
  <si>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</si>
  <si>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</si>
  <si>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</si>
  <si>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</si>
  <si>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</si>
  <si>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</si>
  <si>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</si>
  <si>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</si>
  <si>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</si>
  <si>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</si>
  <si>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</si>
  <si>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</si>
  <si>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</si>
  <si>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</si>
  <si>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</si>
  <si>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</si>
  <si>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</si>
  <si>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</si>
  <si>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</si>
  <si>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</si>
  <si>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</si>
  <si>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</si>
  <si>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</si>
  <si>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</si>
  <si>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</si>
  <si>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</si>
  <si>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</si>
  <si>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</si>
  <si>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</si>
  <si>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</si>
  <si>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</si>
  <si>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</si>
  <si>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</si>
  <si>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</si>
  <si>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</si>
  <si>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</si>
  <si>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</si>
  <si>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</si>
  <si>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</si>
  <si>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</si>
  <si>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</si>
  <si>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</si>
  <si>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</si>
  <si>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</si>
  <si>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</si>
  <si>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</si>
  <si>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</si>
  <si>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</si>
  <si>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</si>
  <si>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</si>
  <si>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</si>
  <si>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</si>
  <si>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</si>
  <si>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</si>
  <si>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</si>
  <si>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</si>
  <si>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</si>
  <si>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</si>
  <si>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</si>
  <si>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</si>
  <si>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</si>
  <si>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</si>
  <si>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</si>
  <si>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</si>
  <si>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</si>
  <si>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</si>
  <si>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</si>
  <si>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</si>
  <si>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</si>
  <si>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</si>
  <si>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</si>
  <si>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</si>
  <si>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</si>
  <si>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</si>
  <si>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</si>
  <si>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</si>
  <si>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</si>
  <si>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</si>
  <si>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</si>
  <si>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</si>
  <si>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</si>
  <si>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</si>
  <si>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</si>
  <si>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</si>
  <si>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</si>
  <si>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</si>
  <si>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</si>
  <si>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</si>
  <si>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</si>
  <si>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</si>
  <si>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</si>
  <si>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</si>
  <si>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</si>
  <si>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</si>
  <si>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</si>
  <si>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</si>
  <si>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</si>
  <si>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</si>
  <si>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</si>
  <si>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</si>
  <si>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</si>
  <si>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</si>
  <si>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</si>
  <si>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</si>
  <si>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</si>
  <si>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</si>
  <si>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</si>
  <si>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</si>
  <si>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</si>
  <si>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</si>
  <si>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</si>
  <si>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</si>
  <si>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</si>
  <si>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</si>
  <si>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</si>
  <si>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</si>
  <si>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</si>
  <si>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</si>
  <si>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</si>
  <si>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</si>
  <si>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</si>
  <si>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</si>
  <si>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</si>
  <si>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</si>
  <si>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</si>
  <si>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</si>
  <si>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</si>
  <si>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</si>
  <si>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</si>
  <si>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</si>
  <si>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</si>
  <si>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</si>
  <si>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</si>
  <si>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</si>
  <si>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</si>
  <si>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</si>
  <si>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</si>
  <si>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</si>
  <si>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</si>
  <si>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</si>
  <si>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</si>
  <si>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</si>
  <si>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</si>
  <si>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</si>
  <si>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</si>
  <si>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</si>
  <si>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</si>
  <si>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</si>
  <si>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</si>
  <si>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</si>
  <si>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</si>
  <si>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</si>
  <si>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</si>
  <si>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</si>
  <si>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</si>
  <si>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</si>
  <si>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</si>
  <si>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</si>
  <si>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</si>
  <si>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</si>
  <si>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</si>
  <si>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</si>
  <si>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</si>
  <si>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</si>
  <si>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</si>
  <si>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</si>
  <si>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</si>
  <si>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</si>
  <si>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</si>
  <si>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</si>
  <si>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</si>
  <si>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</si>
  <si>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</si>
  <si>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</si>
  <si>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</si>
  <si>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</si>
  <si>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</si>
  <si>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</si>
  <si>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</si>
  <si>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</si>
  <si>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</si>
  <si>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</si>
  <si>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</si>
  <si>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</si>
  <si>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</si>
  <si>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</si>
  <si>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</si>
  <si>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</si>
  <si>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</si>
  <si>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</si>
  <si>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</si>
  <si>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</si>
  <si>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</si>
  <si>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</si>
  <si>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</si>
  <si>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</si>
  <si>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</si>
  <si>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</si>
  <si>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</si>
  <si>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</si>
  <si>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</si>
  <si>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</si>
  <si>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</si>
  <si>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</si>
  <si>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</si>
  <si>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</si>
  <si>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</si>
  <si>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</si>
  <si>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</si>
  <si>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</si>
  <si>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</si>
  <si>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</si>
  <si>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</si>
  <si>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</si>
  <si>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</si>
  <si>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</si>
  <si>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</si>
  <si>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</si>
  <si>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</si>
  <si>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</si>
  <si>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</si>
  <si>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</si>
  <si>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</si>
  <si>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</si>
  <si>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</si>
  <si>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</si>
  <si>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</si>
  <si>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</si>
  <si>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</si>
  <si>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</si>
  <si>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</si>
  <si>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</si>
  <si>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</si>
  <si>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</si>
  <si>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</si>
  <si>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</si>
  <si>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</si>
  <si>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</si>
  <si>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</si>
  <si>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</si>
  <si>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</si>
  <si>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</si>
  <si>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</si>
  <si>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</si>
  <si>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</si>
  <si>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</si>
  <si>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</si>
  <si>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</si>
  <si>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</si>
  <si>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</si>
  <si>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</si>
  <si>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</si>
  <si>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</si>
  <si>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</si>
  <si>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</si>
  <si>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</si>
  <si>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</si>
  <si>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</si>
  <si>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</si>
  <si>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</si>
  <si>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</si>
  <si>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</si>
  <si>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</si>
  <si>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</si>
  <si>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</si>
  <si>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</si>
  <si>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</si>
  <si>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</si>
  <si>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</si>
  <si>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</si>
  <si>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</si>
  <si>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</si>
  <si>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</si>
  <si>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</si>
  <si>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</si>
  <si>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</si>
  <si>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</si>
  <si>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</si>
  <si>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</si>
  <si>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</si>
  <si>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</si>
  <si>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</si>
  <si>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</si>
  <si>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</si>
  <si>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</si>
  <si>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</si>
  <si>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</si>
  <si>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</si>
  <si>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</si>
  <si>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</si>
  <si>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</si>
  <si>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</si>
  <si>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</si>
  <si>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</si>
  <si>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</si>
  <si>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</si>
  <si>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</si>
  <si>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</si>
  <si>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</si>
  <si>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</si>
  <si>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</si>
  <si>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</si>
  <si>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</si>
  <si>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</si>
  <si>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</si>
  <si>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</si>
  <si>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</si>
  <si>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</si>
  <si>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</si>
  <si>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</si>
  <si>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</si>
  <si>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</si>
  <si>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</si>
  <si>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</si>
  <si>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</si>
  <si>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</si>
  <si>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</si>
  <si>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</si>
  <si>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</si>
  <si>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</si>
  <si>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</si>
  <si>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</si>
  <si>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</si>
  <si>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</si>
  <si>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</si>
  <si>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</si>
  <si>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</si>
  <si>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</si>
  <si>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</si>
  <si>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</si>
  <si>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</si>
  <si>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</si>
  <si>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</si>
  <si>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</si>
  <si>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</si>
  <si>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</si>
  <si>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</si>
  <si>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</si>
  <si>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</si>
  <si>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</si>
  <si>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</si>
  <si>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</si>
  <si>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</si>
  <si>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</si>
  <si>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</si>
  <si>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</si>
  <si>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</si>
  <si>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</si>
  <si>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</si>
  <si>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</si>
  <si>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</si>
  <si>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</si>
  <si>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</si>
  <si>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</si>
  <si>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</si>
  <si>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</si>
  <si>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</si>
  <si>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</si>
  <si>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</si>
  <si>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</si>
  <si>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</si>
  <si>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</si>
  <si>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</si>
  <si>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</si>
  <si>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</si>
  <si>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</si>
  <si>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</si>
  <si>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</si>
  <si>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</si>
  <si>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</si>
  <si>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</si>
  <si>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</si>
  <si>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</si>
  <si>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</si>
  <si>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</si>
  <si>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</si>
  <si>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</si>
  <si>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</si>
  <si>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</si>
  <si>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</si>
  <si>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</si>
  <si>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</si>
  <si>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</si>
  <si>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</si>
  <si>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</si>
  <si>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</si>
  <si>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</si>
  <si>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</si>
  <si>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</si>
  <si>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</si>
  <si>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</si>
  <si>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</si>
  <si>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</si>
  <si>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</si>
  <si>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</si>
  <si>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</si>
  <si>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</si>
  <si>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</si>
  <si>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</si>
  <si>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</si>
  <si>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</si>
  <si>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</si>
  <si>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</si>
  <si>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</si>
  <si>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</si>
  <si>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</si>
  <si>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</si>
  <si>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</si>
  <si>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</si>
  <si>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</si>
  <si>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</si>
  <si>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</si>
  <si>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</si>
  <si>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</si>
  <si>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</si>
  <si>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</si>
  <si>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</si>
  <si>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</si>
  <si>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</si>
  <si>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</si>
  <si>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</si>
  <si>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</si>
  <si>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</si>
  <si>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</si>
  <si>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</si>
  <si>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</si>
  <si>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</si>
  <si>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</si>
  <si>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</si>
  <si>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</si>
  <si>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</si>
  <si>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</si>
  <si>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</si>
  <si>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</si>
  <si>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</si>
  <si>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</si>
  <si>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</si>
  <si>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</si>
  <si>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</si>
  <si>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</si>
  <si>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</si>
  <si>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</si>
  <si>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</si>
  <si>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</si>
  <si>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</si>
  <si>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</si>
  <si>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</si>
  <si>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</si>
  <si>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</si>
  <si>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</si>
  <si>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</si>
  <si>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</si>
  <si>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</si>
  <si>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</si>
  <si>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</si>
  <si>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</si>
  <si>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</si>
  <si>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</si>
  <si>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</si>
  <si>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</si>
  <si>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</si>
  <si>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</si>
  <si>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</si>
  <si>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</si>
  <si>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</si>
  <si>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</si>
  <si>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</si>
  <si>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</si>
  <si>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</si>
  <si>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</si>
  <si>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</si>
  <si>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</si>
  <si>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</si>
  <si>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</si>
  <si>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</si>
  <si>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</si>
  <si>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</si>
  <si>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</si>
  <si>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</si>
  <si>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</si>
  <si>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</si>
  <si>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</si>
  <si>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</si>
  <si>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</si>
  <si>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</si>
  <si>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</si>
  <si>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</si>
  <si>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</si>
  <si>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</si>
  <si>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</si>
  <si>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</si>
  <si>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</si>
  <si>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</si>
  <si>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</si>
  <si>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</si>
  <si>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</si>
  <si>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</si>
  <si>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</si>
  <si>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</si>
  <si>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</si>
  <si>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</si>
  <si>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</si>
  <si>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</si>
  <si>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</si>
  <si>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</si>
  <si>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</si>
  <si>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</si>
  <si>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</si>
  <si>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</si>
  <si>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</si>
  <si>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</si>
  <si>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</si>
  <si>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</si>
  <si>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</si>
  <si>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</si>
  <si>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</si>
  <si>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</si>
  <si>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</si>
  <si>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</si>
  <si>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</si>
  <si>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</si>
  <si>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</si>
  <si>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</si>
  <si>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</si>
  <si>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</si>
  <si>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</si>
  <si>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</si>
  <si>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</si>
  <si>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</si>
  <si>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</si>
  <si>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</si>
  <si>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</si>
  <si>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</si>
  <si>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</si>
  <si>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</si>
  <si>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</si>
  <si>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</si>
  <si>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</si>
  <si>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</si>
  <si>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</si>
  <si>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</si>
  <si>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</si>
  <si>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</si>
  <si>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</si>
  <si>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</si>
  <si>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</si>
  <si>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</si>
  <si>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</si>
  <si>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</si>
  <si>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</si>
  <si>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</si>
  <si>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</si>
  <si>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</si>
  <si>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</si>
  <si>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</si>
  <si>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</si>
  <si>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</si>
  <si>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</si>
  <si>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</si>
  <si>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</si>
  <si>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</si>
  <si>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</si>
  <si>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</si>
  <si>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</si>
  <si>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</si>
  <si>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</si>
  <si>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</si>
  <si>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</si>
  <si>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</si>
  <si>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</si>
  <si>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</si>
  <si>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</si>
  <si>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</si>
  <si>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</si>
  <si>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</si>
  <si>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</si>
  <si>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</si>
  <si>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</si>
  <si>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</si>
  <si>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</si>
  <si>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</si>
  <si>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</si>
  <si>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</si>
  <si>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</si>
  <si>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</si>
  <si>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</si>
  <si>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</si>
  <si>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</si>
  <si>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</si>
  <si>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</si>
  <si>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</si>
  <si>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</si>
  <si>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</si>
  <si>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</si>
  <si>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</si>
  <si>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</si>
  <si>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</si>
  <si>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</si>
  <si>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</si>
  <si>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</si>
  <si>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</si>
  <si>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</si>
  <si>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</si>
  <si>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</si>
  <si>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</si>
  <si>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</si>
  <si>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</si>
  <si>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</si>
  <si>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</si>
  <si>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</si>
  <si>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</si>
  <si>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</si>
  <si>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</si>
  <si>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</si>
  <si>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</si>
  <si>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</si>
  <si>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</si>
  <si>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</si>
  <si>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</si>
  <si>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</si>
  <si>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</si>
  <si>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</si>
  <si>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</si>
  <si>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</si>
  <si>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</si>
  <si>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</si>
  <si>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</si>
  <si>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</si>
  <si>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</si>
  <si>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</si>
  <si>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</si>
  <si>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</si>
  <si>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</si>
  <si>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</si>
  <si>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</si>
  <si>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</si>
  <si>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</si>
  <si>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</si>
  <si>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</si>
  <si>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</si>
  <si>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</si>
  <si>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</si>
  <si>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</si>
  <si>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</si>
  <si>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</si>
  <si>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</si>
  <si>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</si>
  <si>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</si>
  <si>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</si>
  <si>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</si>
  <si>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</si>
  <si>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</si>
  <si>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</si>
  <si>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</si>
  <si>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</si>
  <si>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</si>
  <si>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</si>
  <si>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</si>
  <si>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</si>
  <si>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</si>
  <si>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</si>
  <si>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</si>
  <si>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</si>
  <si>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</si>
  <si>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</si>
  <si>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</si>
  <si>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</si>
  <si>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</si>
  <si>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</si>
  <si>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</si>
  <si>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</si>
  <si>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</si>
  <si>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</si>
  <si>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</si>
  <si>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</si>
  <si>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</si>
  <si>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</si>
  <si>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</si>
  <si>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</si>
  <si>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</si>
  <si>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</si>
  <si>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</si>
  <si>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</si>
  <si>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</si>
  <si>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</si>
  <si>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</si>
  <si>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</si>
  <si>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</si>
  <si>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</si>
  <si>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</si>
  <si>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</si>
  <si>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</si>
  <si>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</si>
  <si>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</si>
  <si>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</si>
  <si>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</si>
  <si>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</si>
  <si>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</si>
  <si>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</si>
  <si>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</si>
  <si>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</si>
  <si>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</si>
  <si>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</si>
  <si>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</si>
  <si>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</si>
  <si>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</si>
  <si>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</si>
  <si>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</si>
  <si>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</si>
  <si>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</si>
  <si>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</si>
  <si>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</si>
  <si>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</si>
  <si>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</si>
  <si>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</si>
  <si>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</si>
  <si>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</si>
  <si>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</si>
  <si>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</si>
  <si>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</si>
  <si>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</si>
  <si>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</si>
  <si>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</si>
  <si>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</si>
  <si>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</si>
  <si>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</si>
  <si>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</si>
  <si>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</si>
  <si>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</si>
  <si>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</si>
  <si>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</si>
  <si>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</si>
  <si>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</si>
  <si>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</si>
  <si>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</si>
  <si>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</si>
  <si>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</si>
  <si>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</si>
  <si>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</si>
  <si>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</si>
  <si>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</si>
  <si>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</si>
  <si>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</si>
  <si>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</si>
  <si>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</si>
  <si>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</si>
  <si>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</si>
  <si>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</si>
  <si>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</si>
  <si>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</si>
  <si>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</si>
  <si>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</si>
  <si>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</si>
  <si>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</si>
  <si>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</si>
  <si>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</si>
  <si>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</si>
  <si>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</si>
  <si>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</si>
  <si>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</si>
  <si>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</si>
  <si>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</si>
  <si>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</si>
  <si>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</si>
  <si>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</si>
  <si>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</si>
  <si>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</si>
  <si>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</si>
  <si>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</si>
  <si>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</si>
  <si>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</si>
  <si>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</si>
  <si>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</si>
  <si>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</si>
  <si>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</si>
  <si>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</si>
  <si>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</si>
  <si>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</si>
  <si>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</si>
  <si>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</si>
  <si>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</si>
  <si>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</si>
  <si>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</si>
  <si>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</si>
  <si>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</si>
  <si>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</si>
  <si>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</si>
  <si>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</si>
  <si>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</si>
  <si>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</si>
  <si>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</si>
  <si>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</si>
  <si>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</si>
  <si>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</si>
  <si>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</si>
  <si>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</si>
  <si>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</si>
  <si>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</si>
  <si>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</si>
  <si>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</si>
  <si>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</si>
  <si>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</si>
  <si>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</si>
  <si>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</si>
  <si>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</si>
  <si>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</si>
  <si>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</si>
  <si>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</si>
  <si>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</si>
  <si>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</si>
  <si>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</si>
  <si>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</si>
  <si>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</si>
  <si>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</si>
  <si>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</si>
  <si>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</si>
  <si>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</si>
  <si>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</si>
  <si>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</si>
  <si>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</si>
  <si>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</si>
  <si>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</si>
  <si>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</si>
  <si>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</si>
  <si>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</si>
  <si>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</si>
  <si>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</si>
  <si>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</si>
  <si>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</si>
  <si>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</si>
  <si>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</si>
  <si>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</si>
  <si>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</si>
  <si>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</si>
  <si>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</si>
  <si>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</si>
  <si>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</si>
  <si>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</si>
  <si>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</si>
  <si>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</si>
  <si>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</si>
  <si>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</si>
  <si>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</si>
  <si>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</si>
  <si>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</si>
  <si>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</si>
  <si>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</si>
  <si>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</si>
  <si>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</si>
  <si>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</si>
  <si>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</si>
  <si>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</si>
  <si>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</si>
  <si>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</si>
  <si>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</si>
  <si>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</si>
  <si>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</si>
  <si>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</si>
  <si>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</si>
  <si>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</si>
  <si>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</si>
  <si>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</si>
  <si>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</si>
  <si>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</si>
  <si>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</si>
  <si>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</si>
  <si>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</si>
  <si>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</si>
  <si>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</si>
  <si>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</si>
  <si>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</si>
  <si>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</si>
  <si>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</si>
  <si>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</si>
  <si>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</si>
  <si>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</si>
  <si>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</si>
  <si>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</si>
  <si>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</si>
  <si>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</si>
  <si>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</si>
  <si>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</si>
  <si>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</si>
  <si>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</si>
  <si>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</si>
  <si>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</si>
  <si>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</si>
  <si>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</si>
  <si>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</si>
  <si>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</si>
  <si>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</si>
  <si>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</si>
  <si>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</si>
  <si>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</si>
  <si>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</si>
  <si>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</si>
  <si>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</si>
  <si>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</si>
  <si>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</si>
  <si>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</si>
  <si>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</si>
  <si>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</si>
  <si>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</si>
  <si>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</si>
  <si>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</si>
  <si>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</si>
  <si>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</si>
  <si>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</si>
  <si>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</si>
  <si>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</si>
  <si>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</si>
  <si>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</si>
  <si>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</si>
  <si>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</si>
  <si>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</si>
  <si>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</si>
  <si>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</si>
  <si>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</si>
  <si>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</si>
  <si>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</si>
  <si>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</si>
  <si>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</si>
  <si>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</si>
  <si>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</si>
  <si>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</si>
  <si>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</si>
  <si>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</si>
  <si>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</si>
  <si>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</si>
  <si>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</si>
  <si>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</si>
  <si>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</si>
  <si>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</si>
  <si>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</si>
  <si>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</si>
  <si>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</si>
  <si>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</si>
  <si>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</si>
  <si>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</si>
  <si>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</si>
  <si>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</si>
  <si>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</si>
  <si>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</si>
  <si>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</si>
  <si>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</si>
  <si>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</si>
  <si>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</si>
  <si>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</si>
  <si>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</si>
  <si>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</si>
  <si>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</si>
  <si>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</si>
  <si>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</si>
  <si>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</si>
  <si>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</si>
  <si>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</si>
  <si>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</si>
  <si>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</si>
  <si>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</si>
  <si>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</si>
  <si>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</si>
  <si>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</si>
  <si>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</si>
  <si>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</si>
  <si>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</si>
  <si>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</si>
  <si>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</si>
  <si>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</si>
  <si>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</si>
  <si>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</si>
  <si>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</si>
  <si>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</si>
  <si>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</si>
  <si>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</si>
  <si>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</si>
  <si>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</si>
  <si>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</si>
  <si>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</si>
  <si>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</si>
  <si>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</si>
  <si>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</si>
  <si>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</si>
  <si>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</si>
  <si>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</si>
  <si>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</si>
  <si>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</si>
  <si>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</si>
  <si>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</si>
  <si>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</si>
  <si>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</si>
  <si>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</si>
  <si>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</si>
  <si>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</si>
  <si>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</si>
  <si>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</si>
  <si>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</si>
  <si>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</si>
  <si>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</si>
  <si>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</si>
  <si>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</si>
  <si>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</si>
  <si>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</si>
  <si>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</si>
  <si>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</si>
  <si>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</si>
  <si>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</si>
  <si>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</si>
  <si>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</si>
  <si>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</si>
  <si>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</si>
  <si>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</si>
  <si>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</si>
  <si>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</si>
  <si>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</si>
  <si>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</si>
  <si>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</si>
  <si>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</si>
  <si>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</si>
  <si>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</si>
  <si>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</si>
  <si>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</si>
  <si>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</si>
  <si>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</si>
  <si>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</si>
  <si>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</si>
  <si>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</si>
  <si>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</si>
  <si>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</si>
  <si>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</si>
  <si>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</si>
  <si>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</si>
  <si>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</si>
  <si>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</si>
  <si>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</si>
  <si>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</si>
  <si>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</si>
  <si>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</si>
  <si>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</si>
  <si>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</si>
  <si>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</si>
  <si>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</si>
  <si>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</si>
  <si>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</si>
  <si>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</si>
  <si>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</si>
  <si>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</si>
  <si>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</si>
  <si>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</si>
  <si>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</si>
  <si>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</si>
  <si>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</si>
  <si>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</si>
  <si>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</si>
  <si>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</si>
  <si>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</si>
  <si>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</si>
  <si>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</si>
  <si>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</si>
  <si>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</si>
  <si>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</si>
  <si>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</si>
  <si>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</si>
  <si>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</si>
  <si>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</si>
  <si>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</si>
  <si>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</si>
  <si>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</si>
  <si>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</si>
  <si>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</si>
  <si>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</si>
  <si>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</si>
  <si>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</si>
  <si>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</si>
  <si>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</si>
  <si>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</si>
  <si>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</si>
  <si>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</si>
  <si>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</si>
  <si>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</si>
  <si>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</si>
  <si>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</si>
  <si>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</si>
  <si>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</si>
  <si>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</si>
  <si>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</si>
  <si>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</si>
  <si>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</si>
  <si>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</si>
  <si>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</si>
  <si>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</si>
  <si>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</si>
  <si>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</si>
  <si>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</si>
  <si>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</si>
  <si>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</si>
  <si>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</si>
  <si>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</si>
  <si>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</si>
  <si>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</si>
  <si>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</si>
  <si>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</si>
  <si>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</si>
  <si>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</si>
  <si>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</si>
  <si>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</si>
  <si>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</si>
  <si>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</si>
  <si>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</si>
  <si>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</si>
  <si>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</si>
  <si>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</si>
  <si>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</si>
  <si>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</si>
  <si>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</si>
  <si>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</si>
  <si>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</si>
  <si>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</si>
  <si>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</si>
  <si>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</si>
  <si>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</si>
  <si>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</si>
  <si>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</si>
  <si>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</si>
  <si>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</si>
  <si>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</si>
  <si>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</si>
  <si>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</si>
  <si>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</si>
  <si>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</si>
  <si>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</si>
  <si>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</si>
  <si>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</si>
  <si>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</si>
  <si>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</si>
  <si>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</si>
  <si>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</si>
  <si>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</si>
  <si>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</si>
  <si>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</si>
  <si>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</si>
  <si>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</si>
  <si>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</si>
  <si>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</si>
  <si>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</si>
  <si>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</si>
  <si>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</si>
  <si>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</si>
  <si>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</si>
  <si>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</si>
  <si>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</si>
  <si>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</si>
  <si>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</si>
  <si>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</si>
  <si>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</si>
  <si>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</si>
  <si>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</si>
  <si>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</si>
  <si>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</si>
  <si>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</si>
  <si>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</si>
  <si>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</si>
  <si>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</si>
  <si>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</si>
  <si>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</si>
  <si>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</si>
  <si>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</si>
  <si>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</si>
  <si>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</si>
  <si>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</si>
  <si>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</si>
  <si>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</si>
  <si>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</si>
  <si>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</si>
  <si>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</si>
  <si>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</si>
  <si>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</si>
  <si>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</si>
  <si>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</si>
  <si>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</si>
  <si>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</si>
  <si>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</si>
  <si>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</si>
  <si>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</si>
  <si>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</si>
  <si>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</si>
  <si>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</si>
  <si>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</si>
  <si>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</si>
  <si>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</si>
  <si>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</si>
  <si>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</si>
  <si>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</si>
  <si>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</si>
  <si>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</si>
  <si>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</si>
  <si>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</si>
  <si>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</si>
  <si>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</si>
  <si>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</si>
  <si>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</si>
  <si>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</si>
  <si>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</si>
  <si>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</si>
  <si>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</si>
  <si>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</si>
  <si>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</si>
  <si>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</si>
  <si>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</si>
  <si>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</si>
  <si>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</si>
  <si>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</si>
  <si>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</si>
  <si>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</si>
  <si>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</si>
  <si>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</si>
  <si>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</si>
  <si>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</si>
  <si>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</si>
  <si>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</si>
  <si>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</si>
  <si>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</si>
  <si>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</si>
  <si>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</si>
  <si>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</si>
  <si>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</si>
  <si>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</si>
  <si>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</si>
  <si>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</si>
  <si>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</si>
  <si>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</si>
  <si>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</si>
  <si>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</si>
  <si>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</si>
  <si>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</si>
  <si>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</si>
  <si>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</si>
  <si>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</si>
  <si>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</si>
  <si>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</si>
  <si>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</si>
  <si>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</si>
  <si>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</si>
  <si>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</si>
  <si>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</si>
  <si>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</si>
  <si>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</si>
  <si>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</si>
  <si>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</si>
  <si>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</si>
  <si>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</si>
  <si>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</si>
  <si>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</si>
  <si>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</si>
  <si>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</si>
  <si>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</si>
  <si>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</si>
  <si>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</si>
  <si>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</si>
  <si>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</si>
  <si>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</si>
  <si>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</si>
  <si>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</si>
  <si>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</si>
  <si>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</si>
  <si>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</si>
  <si>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</si>
  <si>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</si>
  <si>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</si>
  <si>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</si>
  <si>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</si>
  <si>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</si>
  <si>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</si>
  <si>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</si>
  <si>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</si>
  <si>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</si>
  <si>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</si>
  <si>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</si>
  <si>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</si>
  <si>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</si>
  <si>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</si>
  <si>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</si>
  <si>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</si>
  <si>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</si>
  <si>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</si>
  <si>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</si>
  <si>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</si>
  <si>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</si>
  <si>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</si>
  <si>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</si>
  <si>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</si>
  <si>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</si>
  <si>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</si>
  <si>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</si>
  <si>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</si>
  <si>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</si>
  <si>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</si>
  <si>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</si>
  <si>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</si>
  <si>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</si>
  <si>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</si>
  <si>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</si>
  <si>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</si>
  <si>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</si>
  <si>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</si>
  <si>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</si>
  <si>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</si>
  <si>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</si>
  <si>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</si>
  <si>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</si>
  <si>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</si>
  <si>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</si>
  <si>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</si>
  <si>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</si>
  <si>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</si>
  <si>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</si>
  <si>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</si>
  <si>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</si>
  <si>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</si>
  <si>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</si>
  <si>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</si>
  <si>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</si>
  <si>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</si>
  <si>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</si>
  <si>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</si>
  <si>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</si>
  <si>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</si>
  <si>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</si>
  <si>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</si>
  <si>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</si>
  <si>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</si>
  <si>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</si>
  <si>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</si>
  <si>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</si>
  <si>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</si>
  <si>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</si>
  <si>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</si>
  <si>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</si>
  <si>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</si>
  <si>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</si>
  <si>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</si>
  <si>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</si>
  <si>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</si>
  <si>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</si>
  <si>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</si>
  <si>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</si>
  <si>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</si>
  <si>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</si>
  <si>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</si>
  <si>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</si>
  <si>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</si>
  <si>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</si>
  <si>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</si>
  <si>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</si>
  <si>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</si>
  <si>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</si>
  <si>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</si>
  <si>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</si>
  <si>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</si>
  <si>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</si>
  <si>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</si>
  <si>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</si>
  <si>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</si>
  <si>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</si>
  <si>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</si>
  <si>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</si>
  <si>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</si>
  <si>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</si>
  <si>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</si>
  <si>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</si>
  <si>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</si>
  <si>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</si>
  <si>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</si>
  <si>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</si>
  <si>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</si>
  <si>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</si>
  <si>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</si>
  <si>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</si>
  <si>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</si>
  <si>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</si>
  <si>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</si>
  <si>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</si>
  <si>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</si>
  <si>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</si>
  <si>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</si>
  <si>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</si>
  <si>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</si>
  <si>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</si>
  <si>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</si>
  <si>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</si>
  <si>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</si>
  <si>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</si>
  <si>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</si>
  <si>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</si>
  <si>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</si>
  <si>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</si>
  <si>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</si>
  <si>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</si>
  <si>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</si>
  <si>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</si>
  <si>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</si>
  <si>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</si>
  <si>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</si>
  <si>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</si>
  <si>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</si>
  <si>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</si>
  <si>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</si>
  <si>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</si>
  <si>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</si>
  <si>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</si>
  <si>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</si>
  <si>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</si>
  <si>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</si>
  <si>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</si>
  <si>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</si>
  <si>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</si>
  <si>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</si>
  <si>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</si>
  <si>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</si>
  <si>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</si>
  <si>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</si>
  <si>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</si>
  <si>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</si>
  <si>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</si>
  <si>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</si>
  <si>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</si>
  <si>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</si>
  <si>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</si>
  <si>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</si>
  <si>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</si>
  <si>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</si>
  <si>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</si>
  <si>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</si>
  <si>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</si>
  <si>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</si>
  <si>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</si>
  <si>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</si>
  <si>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</si>
  <si>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</si>
  <si>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</si>
  <si>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</si>
  <si>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</si>
  <si>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</si>
  <si>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</si>
  <si>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</si>
  <si>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</si>
  <si>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</si>
  <si>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</si>
  <si>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</si>
  <si>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</si>
  <si>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</si>
  <si>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</si>
  <si>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</si>
  <si>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</si>
  <si>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</si>
  <si>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</si>
  <si>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</si>
  <si>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</si>
  <si>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</si>
  <si>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</si>
  <si>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</si>
  <si>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</si>
  <si>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</si>
  <si>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</si>
  <si>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</si>
  <si>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</si>
  <si>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</si>
  <si>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</si>
  <si>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</si>
  <si>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</si>
  <si>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</si>
  <si>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</si>
  <si>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</si>
  <si>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</si>
  <si>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</si>
  <si>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</si>
  <si>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</si>
  <si>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</si>
  <si>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</si>
  <si>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</si>
  <si>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</si>
  <si>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</si>
  <si>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</si>
  <si>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</si>
  <si>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</si>
  <si>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</si>
  <si>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</si>
  <si>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</si>
  <si>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</si>
  <si>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</si>
  <si>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</si>
  <si>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</si>
  <si>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</si>
  <si>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</si>
  <si>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</si>
  <si>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</si>
  <si>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</si>
  <si>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</si>
  <si>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</si>
  <si>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</si>
  <si>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</si>
  <si>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</si>
  <si>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</si>
  <si>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</si>
  <si>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</si>
  <si>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</si>
  <si>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</si>
  <si>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</si>
  <si>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</si>
  <si>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</si>
  <si>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</si>
  <si>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</si>
  <si>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</si>
  <si>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</si>
  <si>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</si>
  <si>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</si>
  <si>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</si>
  <si>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</si>
  <si>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</si>
  <si>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</si>
  <si>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</si>
  <si>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</si>
  <si>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</si>
  <si>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</si>
  <si>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</si>
  <si>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</si>
  <si>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</si>
  <si>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</si>
  <si>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</si>
  <si>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</si>
  <si>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</si>
  <si>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</si>
  <si>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</si>
  <si>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</si>
  <si>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</si>
  <si>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</si>
  <si>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</si>
  <si>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</si>
  <si>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</si>
  <si>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</si>
  <si>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</si>
  <si>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</si>
  <si>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</si>
  <si>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</si>
  <si>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</si>
  <si>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</si>
  <si>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</si>
  <si>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</si>
  <si>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</si>
  <si>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</si>
  <si>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</si>
  <si>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</si>
  <si>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</si>
  <si>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</si>
  <si>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</si>
  <si>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</si>
  <si>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</si>
  <si>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</si>
  <si>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</si>
  <si>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</si>
  <si>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</si>
  <si>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</si>
  <si>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</si>
  <si>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</si>
  <si>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</si>
  <si>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</si>
  <si>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</si>
  <si>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</si>
  <si>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</si>
  <si>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</si>
  <si>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</si>
  <si>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</si>
  <si>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</si>
  <si>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</si>
  <si>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</si>
  <si>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</si>
  <si>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</si>
  <si>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</si>
  <si>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</si>
  <si>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</si>
  <si>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</si>
  <si>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</si>
  <si>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</si>
  <si>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</si>
  <si>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</si>
  <si>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</si>
  <si>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</si>
  <si>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</si>
  <si>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</si>
  <si>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</si>
  <si>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</si>
  <si>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</si>
  <si>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</si>
  <si>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</si>
  <si>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</si>
  <si>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</si>
  <si>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</si>
  <si>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</si>
  <si>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</si>
  <si>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</si>
  <si>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</si>
  <si>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</si>
  <si>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</si>
  <si>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</si>
  <si>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</si>
  <si>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</si>
  <si>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</si>
  <si>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</si>
  <si>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</si>
  <si>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</si>
  <si>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</si>
  <si>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</si>
  <si>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</si>
  <si>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</si>
  <si>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</si>
  <si>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</si>
  <si>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</si>
  <si>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</si>
  <si>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</si>
  <si>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</si>
  <si>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</si>
  <si>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</si>
  <si>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</si>
  <si>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</si>
  <si>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</si>
  <si>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</si>
  <si>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</si>
  <si>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</si>
  <si>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</si>
  <si>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</si>
  <si>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</si>
  <si>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</si>
  <si>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</si>
  <si>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</si>
  <si>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</si>
  <si>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</si>
  <si>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</si>
  <si>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</si>
  <si>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</si>
  <si>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</si>
  <si>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</si>
  <si>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</si>
  <si>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</si>
  <si>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</si>
  <si>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</si>
  <si>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</si>
  <si>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</si>
  <si>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</si>
  <si>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</si>
  <si>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</si>
  <si>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</si>
  <si>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</si>
  <si>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</si>
  <si>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</si>
  <si>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</si>
  <si>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</si>
  <si>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</si>
  <si>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</si>
  <si>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</si>
  <si>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</si>
  <si>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</si>
  <si>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</si>
  <si>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</si>
  <si>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</si>
  <si>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</si>
  <si>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</si>
  <si>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</si>
  <si>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</si>
  <si>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</si>
  <si>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</si>
  <si>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</si>
  <si>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</si>
  <si>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</si>
  <si>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</si>
  <si>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</si>
  <si>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</si>
  <si>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</si>
  <si>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</si>
  <si>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</si>
  <si>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</si>
  <si>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</si>
  <si>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</si>
  <si>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</si>
  <si>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</si>
  <si>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</si>
  <si>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</si>
  <si>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</si>
  <si>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</si>
  <si>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</si>
  <si>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</si>
  <si>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</si>
  <si>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</si>
  <si>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</si>
  <si>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</si>
  <si>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</si>
  <si>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</si>
  <si>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</si>
  <si>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</si>
  <si>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</si>
  <si>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</si>
  <si>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</si>
  <si>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</si>
  <si>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</si>
  <si>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</si>
  <si>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</si>
  <si>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</si>
  <si>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</si>
  <si>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</si>
  <si>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</si>
  <si>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</si>
  <si>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</si>
  <si>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</si>
  <si>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</si>
  <si>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</si>
  <si>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</si>
  <si>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</si>
  <si>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</si>
  <si>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</si>
  <si>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</si>
  <si>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</si>
  <si>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</si>
  <si>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</si>
  <si>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</si>
  <si>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</si>
  <si>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</si>
  <si>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</si>
  <si>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</si>
  <si>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</si>
  <si>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</si>
  <si>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</si>
  <si>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</si>
  <si>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</si>
  <si>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</si>
  <si>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</si>
  <si>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</si>
  <si>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</si>
  <si>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</si>
  <si>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</si>
  <si>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</si>
  <si>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</si>
  <si>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</si>
  <si>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</si>
  <si>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</si>
  <si>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</si>
  <si>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</si>
  <si>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</si>
  <si>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</si>
  <si>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</si>
  <si>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</si>
  <si>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</si>
  <si>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</si>
  <si>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</si>
  <si>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</si>
  <si>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</si>
  <si>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</si>
  <si>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</si>
  <si>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</si>
  <si>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</si>
  <si>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</si>
  <si>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</si>
  <si>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</si>
  <si>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</si>
  <si>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</si>
  <si>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</si>
  <si>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</si>
  <si>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</si>
  <si>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</si>
  <si>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</si>
  <si>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</si>
  <si>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</si>
  <si>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</si>
  <si>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</si>
  <si>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</si>
  <si>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</si>
  <si>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</si>
  <si>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</si>
  <si>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</si>
  <si>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</si>
  <si>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</si>
  <si>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</si>
  <si>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</si>
  <si>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</si>
  <si>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</si>
  <si>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</si>
  <si>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</si>
  <si>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</si>
  <si>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</si>
  <si>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</si>
  <si>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</si>
  <si>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</si>
  <si>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</si>
  <si>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</si>
  <si>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</si>
  <si>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</si>
  <si>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</si>
  <si>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</si>
  <si>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</si>
  <si>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</si>
  <si>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</si>
  <si>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</si>
  <si>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</si>
  <si>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</si>
  <si>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</si>
  <si>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</si>
  <si>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</si>
  <si>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</si>
  <si>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</si>
  <si>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</si>
  <si>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</si>
  <si>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</si>
  <si>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</si>
  <si>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</si>
  <si>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</si>
  <si>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</si>
  <si>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</si>
  <si>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</si>
  <si>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</si>
  <si>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</si>
  <si>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</si>
  <si>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</si>
  <si>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</si>
  <si>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</si>
  <si>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</si>
  <si>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</si>
  <si>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</si>
  <si>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</si>
  <si>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</si>
  <si>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</si>
  <si>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</si>
  <si>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</si>
  <si>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</si>
  <si>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</si>
  <si>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</si>
  <si>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</si>
  <si>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</si>
  <si>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</si>
  <si>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</si>
  <si>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</si>
  <si>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</si>
  <si>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</si>
  <si>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</si>
  <si>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</si>
  <si>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</si>
  <si>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</si>
  <si>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</si>
  <si>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</si>
  <si>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</si>
  <si>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</si>
  <si>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</si>
  <si>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</si>
  <si>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</si>
  <si>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</si>
  <si>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</si>
  <si>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</si>
  <si>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</si>
  <si>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</si>
  <si>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</si>
  <si>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</si>
  <si>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</si>
  <si>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</si>
  <si>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</si>
  <si>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</si>
  <si>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</si>
  <si>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</si>
  <si>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</si>
  <si>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</si>
  <si>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</si>
  <si>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</si>
  <si>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</si>
  <si>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</si>
  <si>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</si>
  <si>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</si>
  <si>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</si>
  <si>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</si>
  <si>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</si>
  <si>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</si>
  <si>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</si>
  <si>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</si>
  <si>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</si>
  <si>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</si>
  <si>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</si>
  <si>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</si>
  <si>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</si>
  <si>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</si>
  <si>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</si>
  <si>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</si>
  <si>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</si>
  <si>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</si>
  <si>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</si>
  <si>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</si>
  <si>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</si>
  <si>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</si>
  <si>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</si>
  <si>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</si>
  <si>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</si>
  <si>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</si>
  <si>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</si>
  <si>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</si>
  <si>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</si>
  <si>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</si>
  <si>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</si>
  <si>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</si>
  <si>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</si>
  <si>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</si>
  <si>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</si>
  <si>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</si>
  <si>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</si>
  <si>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</si>
  <si>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</si>
  <si>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</si>
  <si>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</si>
  <si>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</si>
  <si>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</si>
  <si>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</si>
  <si>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</si>
  <si>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</si>
  <si>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</si>
  <si>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</si>
  <si>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</si>
  <si>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</si>
  <si>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</si>
  <si>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</si>
  <si>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</si>
  <si>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</si>
  <si>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</si>
  <si>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</si>
  <si>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</si>
  <si>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</si>
  <si>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</si>
  <si>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</si>
  <si>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</si>
  <si>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</si>
  <si>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</si>
  <si>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</si>
  <si>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</si>
  <si>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</si>
  <si>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</si>
  <si>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</si>
  <si>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</si>
  <si>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</si>
  <si>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</si>
  <si>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</si>
  <si>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</si>
  <si>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</si>
  <si>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</si>
  <si>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</si>
  <si>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</si>
  <si>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</si>
  <si>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</si>
  <si>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</si>
  <si>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</si>
  <si>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</si>
  <si>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</si>
  <si>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</si>
  <si>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</si>
  <si>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</si>
  <si>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</si>
  <si>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</si>
  <si>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</si>
  <si>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</si>
  <si>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</si>
  <si>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</si>
  <si>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</si>
  <si>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</si>
  <si>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</si>
  <si>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</si>
  <si>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</si>
  <si>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</si>
  <si>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</si>
  <si>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</si>
  <si>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</si>
  <si>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</si>
  <si>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</si>
  <si>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</si>
  <si>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</si>
  <si>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</si>
  <si>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</si>
  <si>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</si>
  <si>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</si>
  <si>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</si>
  <si>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</si>
  <si>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</si>
  <si>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</si>
  <si>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</si>
  <si>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</si>
  <si>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</si>
  <si>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</si>
  <si>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</si>
  <si>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</si>
  <si>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</si>
  <si>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</si>
  <si>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</si>
  <si>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</si>
  <si>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</si>
  <si>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</si>
  <si>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</si>
  <si>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</si>
  <si>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</si>
  <si>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</si>
  <si>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</si>
  <si>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</si>
  <si>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</si>
  <si>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</si>
  <si>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</si>
  <si>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</si>
  <si>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</si>
  <si>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</si>
  <si>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</si>
  <si>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</si>
  <si>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</si>
  <si>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</si>
  <si>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</si>
  <si>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</si>
  <si>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</si>
  <si>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</si>
  <si>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</si>
  <si>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</si>
  <si>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</si>
  <si>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</si>
  <si>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</si>
  <si>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</si>
  <si>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</si>
  <si>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</si>
  <si>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</si>
  <si>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</si>
  <si>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</si>
  <si>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</si>
  <si>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</si>
  <si>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</si>
  <si>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</si>
  <si>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</si>
  <si>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</si>
  <si>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</si>
  <si>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</si>
  <si>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</si>
  <si>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</si>
  <si>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</si>
  <si>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</si>
  <si>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</si>
  <si>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</si>
  <si>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</si>
  <si>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</si>
  <si>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</si>
  <si>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</si>
  <si>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</si>
  <si>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</si>
  <si>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</si>
  <si>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</si>
  <si>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</si>
  <si>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</si>
  <si>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</si>
  <si>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</si>
  <si>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</si>
  <si>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</si>
  <si>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</si>
  <si>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</si>
  <si>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</si>
  <si>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</si>
  <si>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</si>
  <si>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</si>
  <si>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</si>
  <si>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</si>
  <si>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</si>
  <si>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</si>
  <si>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</si>
  <si>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</si>
  <si>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</si>
  <si>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</si>
  <si>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</si>
  <si>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</si>
  <si>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</si>
  <si>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</si>
  <si>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</si>
  <si>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</si>
  <si>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</si>
  <si>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</si>
  <si>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</si>
  <si>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</si>
  <si>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</si>
  <si>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</si>
  <si>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</si>
  <si>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</si>
  <si>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</si>
  <si>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</si>
  <si>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</si>
  <si>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</si>
  <si>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</si>
  <si>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</si>
  <si>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</si>
  <si>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</si>
  <si>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</si>
  <si>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</si>
  <si>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</si>
  <si>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</si>
  <si>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</si>
  <si>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</si>
  <si>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</si>
  <si>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</si>
  <si>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</si>
  <si>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</si>
  <si>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</si>
  <si>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</si>
  <si>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</si>
  <si>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</si>
  <si>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</si>
  <si>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</si>
  <si>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</si>
  <si>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</si>
  <si>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</si>
  <si>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</si>
  <si>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</si>
  <si>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</si>
  <si>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</si>
  <si>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</si>
  <si>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</si>
  <si>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</si>
  <si>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</si>
  <si>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</si>
  <si>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</si>
  <si>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</si>
  <si>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</si>
  <si>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</si>
  <si>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</si>
  <si>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</si>
  <si>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</si>
  <si>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</si>
  <si>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</si>
  <si>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</si>
  <si>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</si>
  <si>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</si>
  <si>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</si>
  <si>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</si>
  <si>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</si>
  <si>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</si>
  <si>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</si>
  <si>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</si>
  <si>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</si>
  <si>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</si>
  <si>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</si>
  <si>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</si>
  <si>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</si>
  <si>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</si>
  <si>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</si>
  <si>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</si>
  <si>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</si>
  <si>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</si>
  <si>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</si>
  <si>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</si>
  <si>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</si>
  <si>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</si>
  <si>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</si>
  <si>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</si>
  <si>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</si>
  <si>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</si>
  <si>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</si>
  <si>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</si>
  <si>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</si>
  <si>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</si>
  <si>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</si>
  <si>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</si>
  <si>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</si>
  <si>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</si>
  <si>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</si>
  <si>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</si>
  <si>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</si>
  <si>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</si>
  <si>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</si>
  <si>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</si>
  <si>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</si>
  <si>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</si>
  <si>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</si>
  <si>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</si>
  <si>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</si>
  <si>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</si>
  <si>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</si>
  <si>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</si>
  <si>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</si>
  <si>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</si>
  <si>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</si>
  <si>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</si>
  <si>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</si>
  <si>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</si>
  <si>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</si>
  <si>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</si>
  <si>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</si>
  <si>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</si>
  <si>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</si>
  <si>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</si>
  <si>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</si>
  <si>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</si>
  <si>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</si>
  <si>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</si>
  <si>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</si>
  <si>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</si>
  <si>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</si>
  <si>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</si>
  <si>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</si>
  <si>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</si>
  <si>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</si>
  <si>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</si>
  <si>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</si>
  <si>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</si>
  <si>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</si>
  <si>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</si>
  <si>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</si>
  <si>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</si>
  <si>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</si>
  <si>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</si>
  <si>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</si>
  <si>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</si>
  <si>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</si>
  <si>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</si>
  <si>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</si>
  <si>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</si>
  <si>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</si>
  <si>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</si>
  <si>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</si>
  <si>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</si>
  <si>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</si>
  <si>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</si>
  <si>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</si>
  <si>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</si>
  <si>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</si>
  <si>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</si>
  <si>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</si>
  <si>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</si>
  <si>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</si>
  <si>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</si>
  <si>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</si>
  <si>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</si>
  <si>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</si>
  <si>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</si>
  <si>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</si>
  <si>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</si>
  <si>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</si>
  <si>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</si>
  <si>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</si>
  <si>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</si>
  <si>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</si>
  <si>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</si>
  <si>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</si>
  <si>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</si>
  <si>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</si>
  <si>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</si>
  <si>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</si>
  <si>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</si>
  <si>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</si>
  <si>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</si>
  <si>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</si>
  <si>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</si>
  <si>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</si>
  <si>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</si>
  <si>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</si>
  <si>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</si>
  <si>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</si>
  <si>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</si>
  <si>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</si>
  <si>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</si>
  <si>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</si>
  <si>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</si>
  <si>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</si>
  <si>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</si>
  <si>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</si>
  <si>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</si>
  <si>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</si>
  <si>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</si>
  <si>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</si>
  <si>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</si>
  <si>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</si>
  <si>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</si>
  <si>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</si>
  <si>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</si>
  <si>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</si>
  <si>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</si>
  <si>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</si>
  <si>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</si>
  <si>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</si>
  <si>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</si>
  <si>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</si>
  <si>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</si>
  <si>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</si>
  <si>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</si>
  <si>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</si>
  <si>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</si>
  <si>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</si>
  <si>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</si>
  <si>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</si>
  <si>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</si>
  <si>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</si>
  <si>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</si>
  <si>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</si>
  <si>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</si>
  <si>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</si>
  <si>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</si>
  <si>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</si>
  <si>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</si>
  <si>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</si>
  <si>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</si>
  <si>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</si>
  <si>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</si>
  <si>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</si>
  <si>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</si>
  <si>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</si>
  <si>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</si>
  <si>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</si>
  <si>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</si>
  <si>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</si>
  <si>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</si>
  <si>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</si>
  <si>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</si>
  <si>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</si>
  <si>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</si>
  <si>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</si>
  <si>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</si>
  <si>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</si>
  <si>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</si>
  <si>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</si>
  <si>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</si>
  <si>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</si>
  <si>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</si>
  <si>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</si>
  <si>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</si>
  <si>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</si>
  <si>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</si>
  <si>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</si>
  <si>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</si>
  <si>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</si>
  <si>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</si>
  <si>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</si>
  <si>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</si>
  <si>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</si>
  <si>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</si>
  <si>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</si>
  <si>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</si>
  <si>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</si>
  <si>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</si>
  <si>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</si>
  <si>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</si>
  <si>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</si>
  <si>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</si>
  <si>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</si>
  <si>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</si>
  <si>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</si>
  <si>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</si>
  <si>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</si>
  <si>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</si>
  <si>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</si>
  <si>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</si>
  <si>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</si>
  <si>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</si>
  <si>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</si>
  <si>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</si>
  <si>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</si>
  <si>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</si>
  <si>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</si>
  <si>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</si>
  <si>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</si>
  <si>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</si>
  <si>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</si>
  <si>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</si>
  <si>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</si>
  <si>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</si>
  <si>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</si>
  <si>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</si>
  <si>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</si>
  <si>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</si>
  <si>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</si>
  <si>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</si>
  <si>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</si>
  <si>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</si>
  <si>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</si>
  <si>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</si>
  <si>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</si>
  <si>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</si>
  <si>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</si>
  <si>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</si>
  <si>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</si>
  <si>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</si>
  <si>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</si>
  <si>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</si>
  <si>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</si>
  <si>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</si>
  <si>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</si>
  <si>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</si>
  <si>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</si>
  <si>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</si>
  <si>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</si>
  <si>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</si>
  <si>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</si>
  <si>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</si>
  <si>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</si>
  <si>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</si>
  <si>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</si>
  <si>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</si>
  <si>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</si>
  <si>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</si>
  <si>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</si>
  <si>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</si>
  <si>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</si>
  <si>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</si>
  <si>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</si>
  <si>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</si>
  <si>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</si>
  <si>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</si>
  <si>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</si>
  <si>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</si>
  <si>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</si>
  <si>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</si>
  <si>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</si>
  <si>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</si>
  <si>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</si>
  <si>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</si>
  <si>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</si>
  <si>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</si>
  <si>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</si>
  <si>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</si>
  <si>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</si>
  <si>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</si>
  <si>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</si>
  <si>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</si>
  <si>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</si>
  <si>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</si>
  <si>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</si>
  <si>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</si>
  <si>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</si>
  <si>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</si>
  <si>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</si>
  <si>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</si>
  <si>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</si>
  <si>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</si>
  <si>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</si>
  <si>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</si>
  <si>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</si>
  <si>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</si>
  <si>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</si>
  <si>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</si>
  <si>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</si>
  <si>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</si>
  <si>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</si>
  <si>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</si>
  <si>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</si>
  <si>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</si>
  <si>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</si>
  <si>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</si>
  <si>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</si>
  <si>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</si>
  <si>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</si>
  <si>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</si>
  <si>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</si>
  <si>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</si>
  <si>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</si>
  <si>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</si>
  <si>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</si>
  <si>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</si>
  <si>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</si>
  <si>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</si>
  <si>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</si>
  <si>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</si>
  <si>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</si>
  <si>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</si>
  <si>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</si>
  <si>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</si>
  <si>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</si>
  <si>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</si>
  <si>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</si>
  <si>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</si>
  <si>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</si>
  <si>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</si>
  <si>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</si>
  <si>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</si>
  <si>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</si>
  <si>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</si>
  <si>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</si>
  <si>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</si>
  <si>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</si>
  <si>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</si>
  <si>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</si>
  <si>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</si>
  <si>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</si>
  <si>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</si>
  <si>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</si>
  <si>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</si>
  <si>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</si>
  <si>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</si>
  <si>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</si>
  <si>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</si>
  <si>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</si>
  <si>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</si>
  <si>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</si>
  <si>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</si>
  <si>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</si>
  <si>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</si>
  <si>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</si>
  <si>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</si>
  <si>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</si>
  <si>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</si>
  <si>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</si>
  <si>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</si>
  <si>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</si>
  <si>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</si>
  <si>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</si>
  <si>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</si>
  <si>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</si>
  <si>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</si>
  <si>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</si>
  <si>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</si>
  <si>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</si>
  <si>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</si>
  <si>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</si>
  <si>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</si>
  <si>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</si>
  <si>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</si>
  <si>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</si>
  <si>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</si>
  <si>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</si>
  <si>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</si>
  <si>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</si>
  <si>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</si>
  <si>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</si>
  <si>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</si>
  <si>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</si>
  <si>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</si>
  <si>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</si>
  <si>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</si>
  <si>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</si>
  <si>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</si>
  <si>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</si>
  <si>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</si>
  <si>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</si>
  <si>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</si>
  <si>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</si>
  <si>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</si>
  <si>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</si>
  <si>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</si>
  <si>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</si>
  <si>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</si>
  <si>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</si>
  <si>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</si>
  <si>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</si>
  <si>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</si>
  <si>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</si>
  <si>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</si>
  <si>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</si>
  <si>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</si>
  <si>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</si>
  <si>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</si>
  <si>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</si>
  <si>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</si>
  <si>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</si>
  <si>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</si>
  <si>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</si>
  <si>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</si>
  <si>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</si>
  <si>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</si>
  <si>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</si>
  <si>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</si>
  <si>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</si>
  <si>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</si>
  <si>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</si>
  <si>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</si>
  <si>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</si>
  <si>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</si>
  <si>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</si>
  <si>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</si>
  <si>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</si>
  <si>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</si>
  <si>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</si>
  <si>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</si>
  <si>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</si>
  <si>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</si>
  <si>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</si>
  <si>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</si>
  <si>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</si>
  <si>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</si>
  <si>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</si>
  <si>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</si>
  <si>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</si>
  <si>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</si>
  <si>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</si>
  <si>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</si>
  <si>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</si>
  <si>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</si>
  <si>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</si>
  <si>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</si>
  <si>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</si>
  <si>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</si>
  <si>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</si>
  <si>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</si>
  <si>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</si>
  <si>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</si>
  <si>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</si>
  <si>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</si>
  <si>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</si>
  <si>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</si>
  <si>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</si>
  <si>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</si>
  <si>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</si>
  <si>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</si>
  <si>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</si>
  <si>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</si>
  <si>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</si>
  <si>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</si>
  <si>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</si>
  <si>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</si>
  <si>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</si>
  <si>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</si>
  <si>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</si>
  <si>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</si>
  <si>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</si>
  <si>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</si>
  <si>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</si>
  <si>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</si>
  <si>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</si>
  <si>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</si>
  <si>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</si>
  <si>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</si>
  <si>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</si>
  <si>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</si>
  <si>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</si>
  <si>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</si>
  <si>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</si>
  <si>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</si>
  <si>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</si>
  <si>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</si>
  <si>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</si>
  <si>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</si>
  <si>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</si>
  <si>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</si>
  <si>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</si>
  <si>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</si>
  <si>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</si>
  <si>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</si>
  <si>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</si>
  <si>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</si>
  <si>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</si>
  <si>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</si>
  <si>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</si>
  <si>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</si>
  <si>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</si>
  <si>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</si>
  <si>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</si>
  <si>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</si>
  <si>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</si>
  <si>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</si>
  <si>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</si>
  <si>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</si>
  <si>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</si>
  <si>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</si>
  <si>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</si>
  <si>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</si>
  <si>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</si>
  <si>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</si>
  <si>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</si>
  <si>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</si>
  <si>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</si>
  <si>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</si>
  <si>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</si>
  <si>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</si>
  <si>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</si>
  <si>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</si>
  <si>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</si>
  <si>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</si>
  <si>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</si>
  <si>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</si>
  <si>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</si>
  <si>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</si>
  <si>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</si>
  <si>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</si>
  <si>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</si>
  <si>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</si>
  <si>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</si>
  <si>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</si>
  <si>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</si>
  <si>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</si>
  <si>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</si>
  <si>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</si>
  <si>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</si>
  <si>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</si>
  <si>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</si>
  <si>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</si>
  <si>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</si>
  <si>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</si>
  <si>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</si>
  <si>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</si>
  <si>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</si>
  <si>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</si>
  <si>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</si>
  <si>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</si>
  <si>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</si>
  <si>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</si>
  <si>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</si>
  <si>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</si>
  <si>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</si>
  <si>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</si>
  <si>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</si>
  <si>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</si>
  <si>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</si>
  <si>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</si>
  <si>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</si>
  <si>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</si>
  <si>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</si>
  <si>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</si>
  <si>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</si>
  <si>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</si>
  <si>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</si>
  <si>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</si>
  <si>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</si>
  <si>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</si>
  <si>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</si>
  <si>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</si>
  <si>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</si>
  <si>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</si>
  <si>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</si>
  <si>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</si>
  <si>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</si>
  <si>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</si>
  <si>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</si>
  <si>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</si>
  <si>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</si>
  <si>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</si>
  <si>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</si>
  <si>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</si>
  <si>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</si>
  <si>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</si>
  <si>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</si>
  <si>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</si>
  <si>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</si>
  <si>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</si>
  <si>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</si>
  <si>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</si>
  <si>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</si>
  <si>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</si>
  <si>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</si>
  <si>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</si>
  <si>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</si>
  <si>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</si>
  <si>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</si>
  <si>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</si>
  <si>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</si>
  <si>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</si>
  <si>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</si>
  <si>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</si>
  <si>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</si>
  <si>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</si>
  <si>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</si>
  <si>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</si>
  <si>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</si>
  <si>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</si>
  <si>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</si>
  <si>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</si>
  <si>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</si>
  <si>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</si>
  <si>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</si>
  <si>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</si>
  <si>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</si>
  <si>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</si>
  <si>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</si>
  <si>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</si>
  <si>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</si>
  <si>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</si>
  <si>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</si>
  <si>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</si>
  <si>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</si>
  <si>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</si>
  <si>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</si>
  <si>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</si>
  <si>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</si>
  <si>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</si>
  <si>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</si>
  <si>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</si>
  <si>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</si>
  <si>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</si>
  <si>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</si>
  <si>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</si>
  <si>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</si>
  <si>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</si>
  <si>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</si>
  <si>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</si>
  <si>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</si>
  <si>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</si>
  <si>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</si>
  <si>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</si>
  <si>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</si>
  <si>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</si>
  <si>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</si>
  <si>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</si>
  <si>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</si>
  <si>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</si>
  <si>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</si>
  <si>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</si>
  <si>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</si>
  <si>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</si>
  <si>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</si>
  <si>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</si>
  <si>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</si>
  <si>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</si>
  <si>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</si>
  <si>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</si>
  <si>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</si>
  <si>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</si>
  <si>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</si>
  <si>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</si>
  <si>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</si>
  <si>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</si>
  <si>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</si>
  <si>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</si>
  <si>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</si>
  <si>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</si>
  <si>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</si>
  <si>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</si>
  <si>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</si>
  <si>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</si>
  <si>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</si>
  <si>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</si>
  <si>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</si>
  <si>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</si>
  <si>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</si>
  <si>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</si>
  <si>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</si>
  <si>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</si>
  <si>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</si>
  <si>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</si>
  <si>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</si>
  <si>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</si>
  <si>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</si>
  <si>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</si>
  <si>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</si>
  <si>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</si>
  <si>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</si>
  <si>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</si>
  <si>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</si>
  <si>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</si>
  <si>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</si>
  <si>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</si>
  <si>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</si>
  <si>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</si>
  <si>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</si>
  <si>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</si>
  <si>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</si>
  <si>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</si>
  <si>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</si>
  <si>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</si>
  <si>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</si>
  <si>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</si>
  <si>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</si>
  <si>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</si>
  <si>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</si>
  <si>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</si>
  <si>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</si>
  <si>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</si>
  <si>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</si>
  <si>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</si>
  <si>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</si>
  <si>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</si>
  <si>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</si>
  <si>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</si>
  <si>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</si>
  <si>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</si>
  <si>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</si>
  <si>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</si>
  <si>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</si>
  <si>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</si>
  <si>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</si>
  <si>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</si>
  <si>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</si>
  <si>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</si>
  <si>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</si>
  <si>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</si>
  <si>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</si>
  <si>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</si>
  <si>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</si>
  <si>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</si>
  <si>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</si>
  <si>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</si>
  <si>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</si>
  <si>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</si>
  <si>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</si>
  <si>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</si>
  <si>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</si>
  <si>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</si>
  <si>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</si>
  <si>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</si>
  <si>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</si>
  <si>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</si>
  <si>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</si>
  <si>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</si>
  <si>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</si>
  <si>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</si>
  <si>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</si>
  <si>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</si>
  <si>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</si>
  <si>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</si>
  <si>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</si>
  <si>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</si>
  <si>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</si>
  <si>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</si>
  <si>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</si>
  <si>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</si>
  <si>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</si>
  <si>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</si>
  <si>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</si>
  <si>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</si>
  <si>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</si>
  <si>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</si>
  <si>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</si>
  <si>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</si>
  <si>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</si>
  <si>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</si>
  <si>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</si>
  <si>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</si>
  <si>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</si>
  <si>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</si>
  <si>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</si>
  <si>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</si>
  <si>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</si>
  <si>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</si>
  <si>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</si>
  <si>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</si>
  <si>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</si>
  <si>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</si>
  <si>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</si>
  <si>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</si>
  <si>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</si>
  <si>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</si>
  <si>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</si>
  <si>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</si>
  <si>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</si>
  <si>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</si>
  <si>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</si>
  <si>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</si>
  <si>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</si>
  <si>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</si>
  <si>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</si>
  <si>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</si>
  <si>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</si>
  <si>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</si>
  <si>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</si>
  <si>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</si>
  <si>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</si>
  <si>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</si>
  <si>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</si>
  <si>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</si>
  <si>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</si>
  <si>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</si>
  <si>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</si>
  <si>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</si>
  <si>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</si>
  <si>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</si>
  <si>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</si>
  <si>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</si>
  <si>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</si>
  <si>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</si>
  <si>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</si>
  <si>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</si>
  <si>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</si>
  <si>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</si>
  <si>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</si>
  <si>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</si>
  <si>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</si>
  <si>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</si>
  <si>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</si>
  <si>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</si>
  <si>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</si>
  <si>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</si>
  <si>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</si>
  <si>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</si>
  <si>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</si>
  <si>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</si>
  <si>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</si>
  <si>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</si>
  <si>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</si>
  <si>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</si>
  <si>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</si>
  <si>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</si>
  <si>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</si>
  <si>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</si>
  <si>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</si>
  <si>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</si>
  <si>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</si>
  <si>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</si>
  <si>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</si>
  <si>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</si>
  <si>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</si>
  <si>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</si>
  <si>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</si>
  <si>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</si>
  <si>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</si>
  <si>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</si>
  <si>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</si>
  <si>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</si>
  <si>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</si>
  <si>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</si>
  <si>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</si>
  <si>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</si>
  <si>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</si>
  <si>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</si>
  <si>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</si>
  <si>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</si>
  <si>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</si>
  <si>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</si>
  <si>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</si>
  <si>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</si>
  <si>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</si>
  <si>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</si>
  <si>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</si>
  <si>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</si>
  <si>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</si>
  <si>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</si>
  <si>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</si>
  <si>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</si>
  <si>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</si>
  <si>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</si>
  <si>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</si>
  <si>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</si>
  <si>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</si>
  <si>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</si>
  <si>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</si>
  <si>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</si>
  <si>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</si>
  <si>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</si>
  <si>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</si>
  <si>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</si>
  <si>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</si>
  <si>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</si>
  <si>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</si>
  <si>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</si>
  <si>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</si>
  <si>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</si>
  <si>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</si>
  <si>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</si>
  <si>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</si>
  <si>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</si>
  <si>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</si>
  <si>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</si>
  <si>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</si>
  <si>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</si>
  <si>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</si>
  <si>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</si>
  <si>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</si>
  <si>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</si>
  <si>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</si>
  <si>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</si>
  <si>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</si>
  <si>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</si>
  <si>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</si>
  <si>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</si>
  <si>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</si>
  <si>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</si>
  <si>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</si>
  <si>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</si>
  <si>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</si>
  <si>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</si>
  <si>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</si>
  <si>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</si>
  <si>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</si>
  <si>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</si>
  <si>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</si>
  <si>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</si>
  <si>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</si>
  <si>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</si>
  <si>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</si>
  <si>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</si>
  <si>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</si>
  <si>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</si>
  <si>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</si>
  <si>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</si>
  <si>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</si>
  <si>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</si>
  <si>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</si>
  <si>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</si>
  <si>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</si>
  <si>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</si>
  <si>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</si>
  <si>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</si>
  <si>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</si>
  <si>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</si>
  <si>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</si>
  <si>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</si>
  <si>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</si>
  <si>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</si>
  <si>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</si>
  <si>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</si>
  <si>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</si>
  <si>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</si>
  <si>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</si>
  <si>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</si>
  <si>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</si>
  <si>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</si>
  <si>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</si>
  <si>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</si>
  <si>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</si>
  <si>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</si>
  <si>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</si>
  <si>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</si>
  <si>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</si>
  <si>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</si>
  <si>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</si>
  <si>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</si>
  <si>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</si>
  <si>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</si>
  <si>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</si>
  <si>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</si>
  <si>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</si>
  <si>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</si>
  <si>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</si>
  <si>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</si>
  <si>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</si>
  <si>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</si>
  <si>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</si>
  <si>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</si>
  <si>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</si>
  <si>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</si>
  <si>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</si>
  <si>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</si>
  <si>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</si>
  <si>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</si>
  <si>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</si>
  <si>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</si>
  <si>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</si>
  <si>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</si>
  <si>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</si>
  <si>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</si>
  <si>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</si>
  <si>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</si>
  <si>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</si>
  <si>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</si>
  <si>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</si>
  <si>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</si>
  <si>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</si>
  <si>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</si>
  <si>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</si>
  <si>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</si>
  <si>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</si>
  <si>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</si>
  <si>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</si>
  <si>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</si>
  <si>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</si>
  <si>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</si>
  <si>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</si>
  <si>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</si>
  <si>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</si>
  <si>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</si>
  <si>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</si>
  <si>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</si>
  <si>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</si>
  <si>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</si>
  <si>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</si>
  <si>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</si>
  <si>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</si>
  <si>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</si>
  <si>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</si>
  <si>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</si>
  <si>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</si>
  <si>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</si>
  <si>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</si>
  <si>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</si>
  <si>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</si>
  <si>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</si>
  <si>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</si>
  <si>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</si>
  <si>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</si>
  <si>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</si>
  <si>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</si>
  <si>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</si>
  <si>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</si>
  <si>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</si>
  <si>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</si>
  <si>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</si>
  <si>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</si>
  <si>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</si>
  <si>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</si>
  <si>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</si>
  <si>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</si>
  <si>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</si>
  <si>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</si>
  <si>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</si>
  <si>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</si>
  <si>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</si>
  <si>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</si>
  <si>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</si>
  <si>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</si>
  <si>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</si>
  <si>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</si>
  <si>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</si>
  <si>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</si>
  <si>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</si>
  <si>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</si>
  <si>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</si>
  <si>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</si>
  <si>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</si>
  <si>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</si>
  <si>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</si>
  <si>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</si>
  <si>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</si>
  <si>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</si>
  <si>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</si>
  <si>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</si>
  <si>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</si>
  <si>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</si>
  <si>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</si>
  <si>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</si>
  <si>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</si>
  <si>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</si>
  <si>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</si>
  <si>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</si>
  <si>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</si>
  <si>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</si>
  <si>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</si>
  <si>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</si>
  <si>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</si>
  <si>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</si>
  <si>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</si>
  <si>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</si>
  <si>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</si>
  <si>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</si>
  <si>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</si>
  <si>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</si>
  <si>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</si>
  <si>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</si>
  <si>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</si>
  <si>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</si>
  <si>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</si>
  <si>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</si>
  <si>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</si>
  <si>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</si>
  <si>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</si>
  <si>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</si>
  <si>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</si>
  <si>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</si>
  <si>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</si>
  <si>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</si>
  <si>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</si>
  <si>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</si>
  <si>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</si>
  <si>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</si>
  <si>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</si>
  <si>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</si>
  <si>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</si>
  <si>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</si>
  <si>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</si>
  <si>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</si>
  <si>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</si>
  <si>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</si>
  <si>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</si>
  <si>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</si>
  <si>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</si>
  <si>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</si>
  <si>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</si>
  <si>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</si>
  <si>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</si>
  <si>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</si>
  <si>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</si>
  <si>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</si>
  <si>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</si>
  <si>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</si>
  <si>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</si>
  <si>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</si>
  <si>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</si>
  <si>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</si>
  <si>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</si>
  <si>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</si>
  <si>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</si>
  <si>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</si>
  <si>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</si>
  <si>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</si>
  <si>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</si>
  <si>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</si>
  <si>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</si>
  <si>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</si>
  <si>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</si>
  <si>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</si>
  <si>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</si>
  <si>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</si>
  <si>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</si>
  <si>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</si>
  <si>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</si>
  <si>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</si>
  <si>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</si>
  <si>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</si>
  <si>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</si>
  <si>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</si>
  <si>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</si>
  <si>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</si>
  <si>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</si>
  <si>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</si>
  <si>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</si>
  <si>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</si>
  <si>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</si>
  <si>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</si>
  <si>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</si>
  <si>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</si>
  <si>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</si>
  <si>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</si>
  <si>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</si>
  <si>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</si>
  <si>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</si>
  <si>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</si>
  <si>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</si>
  <si>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</si>
  <si>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</si>
  <si>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</si>
  <si>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</si>
  <si>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</si>
  <si>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</si>
  <si>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</si>
  <si>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</si>
  <si>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</si>
  <si>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</si>
  <si>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</si>
  <si>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</si>
  <si>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</si>
  <si>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</si>
  <si>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</si>
  <si>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</si>
  <si>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</si>
  <si>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</si>
  <si>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</si>
  <si>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</si>
  <si>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</si>
  <si>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</si>
  <si>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</si>
  <si>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</si>
  <si>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</si>
  <si>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</si>
  <si>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</si>
  <si>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</si>
  <si>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</si>
  <si>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</si>
  <si>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</si>
  <si>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</si>
  <si>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</si>
  <si>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</si>
  <si>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</si>
  <si>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</si>
  <si>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</si>
  <si>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</si>
  <si>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</si>
  <si>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</si>
  <si>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</si>
  <si>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</si>
  <si>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</si>
  <si>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</si>
  <si>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</si>
  <si>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</si>
  <si>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</si>
  <si>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</si>
  <si>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</si>
  <si>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</si>
  <si>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</si>
  <si>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</si>
  <si>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</si>
  <si>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</si>
  <si>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</si>
  <si>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</si>
  <si>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</si>
  <si>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</si>
  <si>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</si>
  <si>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</si>
  <si>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</si>
  <si>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</si>
  <si>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</si>
  <si>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</si>
  <si>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</si>
  <si>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</si>
  <si>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</si>
  <si>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</si>
  <si>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</si>
  <si>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</si>
  <si>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</si>
  <si>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</si>
  <si>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</si>
  <si>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</si>
  <si>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</si>
  <si>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</si>
  <si>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</si>
  <si>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</si>
  <si>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</si>
  <si>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</si>
  <si>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</si>
  <si>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</si>
  <si>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</si>
  <si>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</si>
  <si>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</si>
  <si>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</si>
  <si>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</si>
  <si>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</si>
  <si>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</si>
  <si>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</si>
  <si>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</si>
  <si>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</si>
  <si>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</si>
  <si>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</si>
  <si>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</si>
  <si>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</si>
  <si>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</si>
  <si>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</si>
  <si>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</si>
  <si>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</si>
  <si>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</si>
  <si>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</si>
  <si>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</si>
  <si>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</si>
  <si>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</si>
  <si>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</si>
  <si>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</si>
  <si>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</si>
  <si>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</si>
  <si>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</si>
  <si>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</si>
  <si>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</si>
  <si>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</si>
  <si>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</si>
  <si>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</si>
  <si>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</si>
  <si>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</si>
  <si>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</si>
  <si>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</si>
  <si>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</si>
  <si>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</si>
  <si>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</si>
  <si>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</si>
  <si>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</si>
  <si>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</si>
  <si>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</si>
  <si>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</si>
  <si>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</si>
  <si>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</si>
  <si>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</si>
  <si>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</si>
  <si>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</si>
  <si>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</si>
  <si>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</si>
  <si>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</si>
  <si>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</si>
  <si>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</si>
  <si>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</si>
  <si>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</si>
  <si>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</si>
  <si>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</si>
  <si>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</si>
  <si>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</si>
  <si>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</si>
  <si>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</si>
  <si>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</si>
  <si>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</si>
  <si>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</si>
  <si>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</si>
  <si>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</si>
  <si>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</si>
  <si>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</si>
  <si>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</si>
  <si>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</si>
  <si>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</si>
  <si>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</si>
  <si>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</si>
  <si>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</si>
  <si>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</si>
  <si>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</si>
  <si>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</si>
  <si>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</si>
  <si>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</si>
  <si>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</si>
  <si>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</si>
  <si>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</si>
  <si>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</si>
  <si>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</si>
  <si>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</si>
  <si>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</si>
  <si>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</si>
  <si>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</si>
  <si>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</si>
  <si>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</si>
  <si>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</si>
  <si>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</si>
  <si>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</si>
  <si>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</si>
  <si>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</si>
  <si>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</si>
  <si>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</si>
  <si>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</si>
  <si>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</si>
  <si>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</si>
  <si>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</si>
  <si>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</si>
  <si>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</si>
  <si>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</si>
  <si>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</si>
  <si>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</si>
  <si>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</si>
  <si>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</si>
  <si>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</si>
  <si>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</si>
  <si>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</si>
  <si>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</si>
  <si>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</si>
  <si>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</si>
  <si>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</si>
  <si>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</si>
  <si>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</si>
  <si>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</si>
  <si>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</si>
  <si>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</si>
  <si>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</si>
  <si>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</si>
  <si>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</si>
  <si>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</si>
  <si>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</si>
  <si>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</si>
  <si>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</si>
  <si>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</si>
  <si>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</si>
  <si>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</si>
  <si>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</si>
  <si>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</si>
  <si>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</si>
  <si>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</si>
  <si>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</si>
  <si>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</si>
  <si>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</si>
  <si>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</si>
  <si>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</si>
  <si>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</si>
  <si>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</si>
  <si>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</si>
  <si>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</si>
  <si>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</si>
  <si>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</si>
  <si>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</si>
  <si>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</si>
  <si>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</si>
  <si>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</si>
  <si>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</si>
  <si>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</si>
  <si>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</si>
  <si>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</si>
  <si>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</si>
  <si>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</si>
  <si>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</si>
  <si>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</si>
  <si>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</si>
  <si>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</si>
  <si>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</si>
  <si>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</si>
  <si>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</si>
  <si>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</si>
  <si>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</si>
  <si>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</si>
  <si>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</si>
  <si>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</si>
  <si>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</si>
  <si>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</si>
  <si>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</si>
  <si>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</si>
  <si>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</si>
  <si>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</si>
  <si>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</si>
  <si>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</si>
  <si>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</si>
  <si>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</si>
  <si>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</si>
  <si>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</si>
  <si>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</si>
  <si>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</si>
  <si>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</si>
  <si>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</si>
  <si>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</si>
  <si>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</si>
  <si>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</si>
  <si>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</si>
  <si>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</si>
  <si>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</si>
  <si>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</si>
  <si>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</si>
  <si>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</si>
  <si>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</si>
  <si>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</si>
  <si>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</si>
  <si>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</si>
  <si>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</si>
  <si>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</si>
  <si>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</si>
  <si>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</si>
  <si>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</si>
  <si>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</si>
  <si>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</si>
  <si>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</si>
  <si>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</si>
  <si>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</si>
  <si>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</si>
  <si>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</si>
  <si>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</si>
  <si>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</si>
  <si>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</si>
  <si>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</si>
  <si>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</si>
  <si>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</si>
  <si>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</si>
  <si>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</si>
  <si>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</si>
  <si>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</si>
  <si>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</si>
  <si>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</si>
  <si>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</si>
  <si>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</si>
  <si>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</si>
  <si>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</si>
  <si>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</si>
  <si>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</si>
  <si>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</si>
  <si>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</si>
  <si>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</si>
  <si>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</si>
  <si>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</si>
  <si>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</si>
  <si>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</si>
  <si>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</si>
  <si>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</si>
  <si>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</si>
  <si>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</si>
  <si>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</si>
  <si>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</si>
  <si>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</si>
  <si>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</si>
  <si>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</si>
  <si>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</si>
  <si>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</si>
  <si>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</si>
  <si>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</si>
  <si>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</si>
  <si>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</si>
  <si>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</si>
  <si>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</si>
  <si>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</si>
  <si>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</si>
  <si>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</si>
  <si>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</si>
  <si>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</si>
  <si>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</si>
  <si>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</si>
  <si>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</si>
  <si>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</si>
  <si>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</si>
  <si>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</si>
  <si>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</si>
  <si>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</si>
  <si>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</si>
  <si>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</si>
  <si>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</si>
  <si>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</si>
  <si>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</si>
  <si>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</si>
  <si>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</si>
  <si>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</si>
  <si>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</si>
  <si>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</si>
  <si>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</si>
  <si>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</si>
  <si>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</si>
  <si>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</si>
  <si>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</si>
  <si>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</si>
  <si>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</si>
  <si>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</si>
  <si>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</si>
  <si>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</si>
  <si>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</si>
  <si>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</si>
  <si>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</si>
  <si>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</si>
  <si>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</si>
  <si>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</si>
  <si>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</si>
  <si>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</si>
  <si>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</si>
  <si>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</si>
  <si>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</si>
  <si>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</si>
  <si>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</si>
  <si>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</si>
  <si>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</si>
  <si>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</si>
  <si>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</si>
  <si>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</si>
  <si>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</si>
  <si>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</si>
  <si>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</si>
  <si>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</si>
  <si>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</si>
  <si>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</si>
  <si>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</si>
  <si>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</si>
  <si>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</si>
  <si>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</si>
  <si>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</si>
  <si>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</si>
  <si>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</si>
  <si>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</si>
  <si>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</si>
  <si>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</si>
  <si>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</si>
  <si>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</si>
  <si>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</si>
  <si>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</si>
  <si>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</si>
  <si>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</si>
  <si>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</si>
  <si>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</si>
  <si>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</si>
  <si>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</si>
  <si>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</si>
  <si>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</si>
  <si>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</si>
  <si>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</si>
  <si>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</si>
  <si>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</si>
  <si>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</si>
  <si>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</si>
  <si>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</si>
  <si>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</si>
  <si>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</si>
  <si>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</si>
  <si>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</si>
  <si>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</si>
  <si>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</si>
  <si>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</si>
  <si>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</si>
  <si>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</si>
  <si>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</si>
  <si>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</si>
  <si>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</si>
  <si>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</si>
  <si>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</si>
  <si>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</si>
  <si>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</si>
  <si>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</si>
  <si>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</si>
  <si>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</si>
  <si>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</si>
  <si>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</si>
  <si>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</si>
  <si>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</si>
  <si>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</si>
  <si>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</si>
  <si>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</si>
  <si>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</si>
  <si>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</si>
  <si>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</si>
  <si>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</si>
  <si>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</si>
  <si>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</si>
  <si>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</si>
  <si>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</si>
  <si>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</si>
  <si>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</si>
  <si>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</si>
  <si>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</si>
  <si>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</si>
  <si>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</si>
  <si>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</si>
  <si>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</si>
  <si>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</si>
  <si>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</si>
  <si>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</si>
  <si>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</si>
  <si>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</si>
  <si>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</si>
  <si>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</si>
  <si>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</si>
  <si>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</si>
  <si>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</si>
  <si>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</si>
  <si>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</si>
  <si>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</si>
  <si>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</si>
  <si>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</si>
  <si>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</si>
  <si>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</si>
  <si>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</si>
  <si>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</si>
  <si>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</si>
  <si>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</si>
  <si>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</si>
  <si>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</si>
  <si>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</si>
  <si>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</si>
  <si>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</si>
  <si>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</si>
  <si>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</si>
  <si>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</si>
  <si>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</si>
  <si>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</si>
  <si>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</si>
  <si>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</si>
  <si>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</si>
  <si>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</si>
  <si>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</si>
  <si>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</si>
  <si>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</si>
  <si>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</si>
  <si>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</si>
  <si>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</si>
  <si>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</si>
  <si>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</si>
  <si>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</si>
  <si>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</si>
  <si>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</si>
  <si>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</si>
  <si>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</si>
  <si>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</si>
  <si>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</si>
  <si>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</si>
  <si>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</si>
  <si>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</si>
  <si>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</si>
  <si>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</si>
  <si>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</si>
  <si>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</si>
  <si>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</si>
  <si>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</si>
  <si>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</si>
  <si>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</si>
  <si>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</si>
  <si>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</si>
  <si>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</si>
  <si>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</si>
  <si>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</si>
  <si>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</si>
  <si>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</si>
  <si>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</si>
  <si>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</si>
  <si>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</si>
  <si>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</si>
  <si>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</si>
  <si>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</si>
  <si>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</si>
  <si>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</si>
  <si>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</si>
  <si>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</si>
  <si>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</si>
  <si>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</si>
  <si>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</si>
  <si>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</si>
  <si>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</si>
  <si>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</si>
  <si>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</si>
  <si>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</si>
  <si>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</si>
  <si>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</si>
  <si>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</si>
  <si>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</si>
  <si>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</si>
  <si>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</si>
  <si>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</si>
  <si>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</si>
  <si>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</si>
  <si>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</si>
  <si>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</si>
  <si>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</si>
  <si>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</si>
  <si>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</si>
  <si>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</si>
  <si>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</si>
  <si>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</si>
  <si>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</si>
  <si>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</si>
  <si>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</si>
  <si>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</si>
  <si>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</si>
  <si>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</si>
  <si>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</si>
  <si>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</si>
  <si>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</si>
  <si>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</si>
  <si>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</si>
  <si>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</si>
  <si>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</si>
  <si>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</si>
  <si>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</si>
  <si>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</si>
  <si>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</si>
  <si>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</si>
  <si>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</si>
  <si>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</si>
  <si>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</si>
  <si>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</si>
  <si>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</si>
  <si>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</si>
  <si>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</si>
  <si>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</si>
  <si>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</si>
  <si>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</si>
  <si>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</si>
  <si>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</si>
  <si>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</si>
  <si>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</si>
  <si>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</si>
  <si>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</si>
  <si>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</si>
  <si>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</si>
  <si>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</si>
  <si>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</si>
  <si>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</si>
  <si>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</si>
  <si>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</si>
  <si>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</si>
  <si>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</si>
  <si>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</si>
  <si>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</si>
  <si>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</si>
  <si>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</si>
  <si>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</si>
  <si>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</si>
  <si>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</si>
  <si>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</si>
  <si>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</si>
  <si>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</si>
  <si>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</si>
  <si>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</si>
  <si>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</si>
  <si>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</si>
  <si>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</si>
  <si>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</si>
  <si>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</si>
  <si>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</si>
  <si>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</si>
  <si>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</si>
  <si>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</si>
  <si>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</si>
  <si>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</si>
  <si>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</si>
  <si>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</si>
  <si>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</si>
  <si>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</si>
  <si>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</si>
  <si>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</si>
  <si>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</si>
  <si>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</si>
  <si>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</si>
  <si>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</si>
  <si>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</si>
  <si>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</si>
  <si>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</si>
  <si>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</si>
  <si>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</si>
  <si>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</si>
  <si>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</si>
  <si>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</si>
  <si>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</si>
  <si>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</si>
  <si>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</si>
  <si>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</si>
  <si>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</si>
  <si>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</si>
  <si>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</si>
  <si>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</si>
  <si>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</si>
  <si>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</si>
  <si>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</si>
  <si>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</si>
  <si>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</si>
  <si>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</si>
  <si>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</si>
  <si>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</si>
  <si>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</si>
  <si>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</si>
  <si>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</si>
  <si>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</si>
  <si>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</si>
  <si>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</si>
  <si>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</si>
  <si>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</si>
  <si>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</si>
  <si>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</si>
  <si>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</si>
  <si>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</si>
  <si>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</si>
  <si>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</si>
  <si>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</si>
  <si>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</si>
  <si>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</si>
  <si>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</si>
  <si>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</si>
  <si>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</si>
  <si>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</si>
  <si>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</si>
  <si>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</si>
  <si>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</si>
  <si>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</si>
  <si>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</si>
  <si>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</si>
  <si>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</si>
  <si>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</si>
  <si>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</si>
  <si>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</si>
  <si>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</si>
  <si>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</si>
  <si>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</si>
  <si>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</si>
  <si>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</si>
  <si>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</si>
  <si>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</si>
  <si>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</si>
  <si>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</si>
  <si>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</si>
  <si>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</si>
  <si>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</si>
  <si>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</si>
  <si>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</si>
  <si>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</si>
  <si>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</si>
  <si>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</si>
  <si>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</si>
  <si>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</si>
  <si>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</si>
  <si>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</si>
  <si>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</si>
  <si>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</si>
  <si>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</si>
  <si>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</si>
  <si>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</si>
  <si>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</si>
  <si>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</si>
  <si>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</si>
  <si>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</si>
  <si>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</si>
  <si>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</si>
  <si>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</si>
  <si>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</si>
  <si>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</si>
  <si>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</si>
  <si>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</si>
  <si>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</si>
  <si>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</si>
  <si>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</si>
  <si>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</si>
  <si>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</si>
  <si>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</si>
  <si>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</si>
  <si>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</si>
  <si>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</si>
  <si>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</si>
  <si>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</si>
  <si>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</si>
  <si>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</si>
  <si>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</si>
  <si>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</si>
  <si>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</si>
  <si>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</si>
  <si>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</si>
  <si>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</si>
  <si>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</si>
  <si>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</si>
  <si>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</si>
  <si>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</si>
  <si>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</si>
  <si>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</si>
  <si>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</si>
  <si>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</si>
  <si>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</si>
  <si>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</si>
  <si>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</si>
  <si>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</si>
  <si>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</si>
  <si>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</si>
  <si>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</si>
  <si>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</si>
  <si>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</si>
  <si>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</si>
  <si>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</si>
  <si>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</si>
  <si>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</si>
  <si>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</si>
  <si>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</si>
  <si>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</si>
  <si>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</si>
  <si>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</si>
  <si>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</si>
  <si>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</si>
  <si>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</si>
  <si>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</si>
  <si>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</si>
  <si>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</si>
  <si>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</si>
  <si>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</si>
  <si>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</si>
  <si>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</si>
  <si>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</si>
  <si>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</si>
  <si>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</si>
  <si>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</si>
  <si>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</si>
  <si>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</si>
  <si>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</si>
  <si>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</si>
  <si>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</si>
  <si>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</si>
  <si>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</si>
  <si>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</si>
  <si>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</si>
  <si>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</si>
  <si>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</si>
  <si>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</si>
  <si>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</si>
  <si>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</si>
  <si>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</si>
  <si>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</si>
  <si>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</si>
  <si>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</si>
  <si>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</si>
  <si>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</si>
  <si>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</si>
  <si>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</si>
  <si>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</si>
  <si>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</si>
  <si>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</si>
  <si>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</si>
  <si>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</si>
  <si>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</si>
  <si>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</si>
  <si>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</si>
  <si>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</si>
  <si>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</si>
  <si>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</si>
  <si>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</si>
  <si>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</si>
  <si>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</si>
  <si>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</si>
  <si>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</si>
  <si>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</si>
  <si>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</si>
  <si>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</si>
  <si>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</si>
  <si>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</si>
  <si>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</si>
  <si>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</si>
  <si>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</si>
  <si>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</si>
  <si>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</si>
  <si>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</si>
  <si>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</si>
  <si>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</si>
  <si>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</si>
  <si>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</si>
  <si>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</si>
  <si>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</si>
  <si>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</si>
  <si>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</si>
  <si>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</si>
  <si>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</si>
  <si>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</si>
  <si>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</si>
  <si>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</si>
  <si>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</si>
  <si>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</si>
  <si>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</si>
  <si>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</si>
  <si>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</si>
  <si>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</si>
  <si>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</si>
  <si>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</si>
  <si>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</si>
  <si>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</si>
  <si>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</si>
  <si>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</si>
  <si>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</si>
  <si>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</si>
  <si>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</si>
  <si>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</si>
  <si>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</si>
  <si>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</si>
  <si>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</si>
  <si>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</si>
  <si>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</si>
  <si>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</si>
  <si>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</si>
  <si>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</si>
  <si>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</si>
  <si>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</si>
  <si>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</si>
  <si>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</si>
  <si>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</si>
  <si>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</si>
  <si>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</si>
  <si>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</si>
  <si>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</si>
  <si>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</si>
  <si>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</si>
  <si>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</si>
  <si>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</si>
  <si>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</si>
  <si>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</si>
  <si>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</si>
  <si>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</si>
  <si>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</si>
  <si>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</si>
  <si>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</si>
  <si>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</si>
  <si>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</si>
  <si>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</si>
  <si>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</si>
  <si>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</si>
  <si>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</si>
  <si>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</si>
  <si>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</si>
  <si>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</si>
  <si>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</si>
  <si>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</si>
  <si>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</si>
  <si>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</si>
  <si>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</si>
  <si>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</si>
  <si>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</si>
  <si>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</si>
  <si>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</si>
  <si>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</si>
  <si>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</si>
  <si>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</si>
  <si>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</si>
  <si>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</si>
  <si>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</si>
  <si>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</si>
  <si>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</si>
  <si>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</si>
  <si>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</si>
  <si>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</si>
  <si>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</si>
  <si>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</si>
  <si>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</si>
  <si>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</si>
  <si>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</si>
  <si>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</si>
  <si>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</si>
  <si>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</si>
  <si>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</si>
  <si>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</si>
  <si>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</si>
  <si>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</si>
  <si>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</si>
  <si>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</si>
  <si>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</si>
  <si>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</si>
  <si>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</si>
  <si>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</si>
  <si>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</si>
  <si>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</si>
  <si>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</si>
  <si>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</si>
  <si>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</si>
  <si>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</si>
  <si>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</si>
  <si>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</si>
  <si>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</si>
  <si>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</si>
  <si>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</si>
  <si>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</si>
  <si>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</si>
  <si>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</si>
  <si>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</si>
  <si>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</si>
  <si>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</si>
  <si>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</si>
  <si>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</si>
  <si>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</si>
  <si>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</si>
  <si>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</si>
  <si>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</si>
  <si>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</si>
  <si>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</si>
  <si>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</si>
  <si>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</si>
  <si>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</si>
  <si>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</si>
  <si>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</si>
  <si>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</si>
  <si>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</si>
  <si>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</si>
  <si>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</si>
  <si>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</si>
  <si>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</si>
  <si>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</si>
  <si>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</si>
  <si>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</si>
  <si>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</si>
  <si>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</si>
  <si>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</si>
  <si>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</si>
  <si>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</si>
  <si>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</si>
  <si>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</si>
  <si>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</si>
  <si>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</si>
  <si>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</si>
  <si>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</si>
  <si>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</si>
  <si>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</si>
  <si>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</si>
  <si>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</si>
  <si>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</si>
  <si>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</si>
  <si>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</si>
  <si>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</si>
  <si>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</si>
  <si>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</si>
  <si>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</si>
  <si>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</si>
  <si>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</si>
  <si>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</si>
  <si>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</si>
  <si>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</si>
  <si>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</si>
  <si>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</si>
  <si>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</si>
  <si>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</si>
  <si>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</si>
  <si>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</si>
  <si>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</si>
  <si>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</si>
  <si>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</si>
  <si>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</si>
  <si>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</si>
  <si>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</si>
  <si>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</si>
  <si>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</si>
  <si>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</si>
  <si>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</si>
  <si>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</si>
  <si>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</si>
  <si>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</si>
  <si>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</si>
  <si>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</si>
  <si>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</si>
  <si>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</si>
  <si>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</si>
  <si>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</si>
  <si>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</si>
  <si>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</si>
  <si>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</si>
  <si>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</si>
  <si>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</si>
  <si>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</si>
  <si>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</si>
  <si>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</si>
  <si>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</si>
  <si>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</si>
  <si>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</si>
  <si>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</si>
  <si>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</si>
  <si>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</si>
  <si>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</si>
  <si>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</si>
  <si>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</si>
  <si>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</si>
  <si>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</si>
  <si>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</si>
  <si>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</si>
  <si>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</si>
  <si>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</si>
  <si>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</si>
  <si>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</si>
  <si>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</si>
  <si>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</si>
  <si>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</si>
  <si>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</si>
  <si>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</si>
  <si>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</si>
  <si>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</si>
  <si>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</si>
  <si>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</si>
  <si>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</si>
  <si>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</si>
  <si>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</si>
  <si>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</si>
  <si>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</si>
  <si>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</si>
  <si>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</si>
  <si>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</si>
  <si>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</si>
  <si>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</si>
  <si>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</si>
  <si>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</si>
  <si>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</si>
  <si>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</si>
  <si>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</si>
  <si>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</si>
  <si>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</si>
  <si>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</si>
  <si>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</si>
  <si>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</si>
  <si>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</si>
  <si>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</si>
  <si>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</si>
  <si>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</si>
  <si>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</si>
  <si>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</si>
  <si>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</si>
  <si>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</si>
  <si>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</si>
  <si>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</si>
  <si>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</si>
  <si>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</si>
  <si>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</si>
  <si>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</si>
  <si>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</si>
  <si>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</si>
  <si>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</si>
  <si>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</si>
  <si>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</si>
  <si>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</si>
  <si>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</si>
  <si>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</si>
  <si>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</si>
  <si>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</si>
  <si>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</si>
  <si>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</si>
  <si>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</si>
  <si>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</si>
  <si>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</si>
  <si>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</si>
  <si>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</si>
  <si>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</si>
  <si>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</si>
  <si>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</si>
  <si>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</si>
  <si>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</si>
  <si>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</si>
  <si>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</si>
  <si>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</si>
  <si>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</si>
  <si>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</si>
  <si>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</si>
  <si>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</si>
  <si>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</si>
  <si>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</si>
  <si>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</si>
  <si>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</si>
  <si>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</si>
  <si>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</si>
  <si>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</si>
  <si>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</si>
  <si>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</si>
  <si>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</si>
  <si>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</si>
  <si>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</si>
  <si>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</si>
  <si>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</si>
  <si>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</si>
  <si>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</si>
  <si>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</si>
  <si>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</si>
  <si>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</si>
  <si>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</si>
  <si>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</si>
  <si>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</si>
  <si>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</si>
  <si>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</si>
  <si>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</si>
  <si>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</si>
  <si>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</si>
  <si>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</si>
  <si>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</si>
  <si>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</si>
  <si>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</si>
  <si>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</si>
  <si>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</si>
  <si>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</si>
  <si>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</si>
  <si>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</si>
  <si>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</si>
  <si>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</si>
  <si>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</si>
  <si>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</si>
  <si>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</si>
  <si>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</si>
  <si>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</si>
  <si>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</si>
  <si>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</si>
  <si>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</si>
  <si>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</si>
  <si>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</si>
  <si>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</si>
  <si>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</si>
  <si>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</si>
  <si>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</si>
  <si>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</si>
  <si>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</si>
  <si>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</si>
  <si>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</si>
  <si>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</si>
  <si>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</si>
  <si>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</si>
  <si>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</si>
  <si>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</si>
  <si>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</si>
  <si>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</si>
  <si>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</si>
  <si>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</si>
  <si>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</si>
  <si>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</si>
  <si>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</si>
  <si>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</si>
  <si>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</si>
  <si>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</si>
  <si>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</si>
  <si>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</si>
  <si>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</si>
  <si>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</si>
  <si>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</si>
  <si>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</si>
  <si>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</si>
  <si>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</si>
  <si>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</si>
  <si>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</si>
  <si>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</si>
  <si>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</si>
  <si>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</si>
  <si>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</si>
  <si>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</si>
  <si>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</si>
  <si>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</si>
  <si>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</si>
  <si>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</si>
  <si>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</si>
  <si>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</si>
  <si>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</si>
  <si>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</si>
  <si>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</si>
  <si>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</si>
  <si>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</si>
  <si>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</si>
  <si>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</si>
  <si>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</si>
  <si>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</si>
  <si>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</si>
  <si>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</si>
  <si>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</si>
  <si>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</si>
  <si>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</si>
  <si>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</si>
  <si>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</si>
  <si>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</si>
  <si>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</si>
  <si>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</si>
  <si>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</si>
  <si>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</si>
  <si>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</si>
  <si>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</si>
  <si>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</si>
  <si>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</si>
  <si>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</si>
  <si>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</si>
  <si>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</si>
  <si>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</si>
  <si>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</si>
  <si>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</si>
  <si>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</si>
  <si>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</si>
  <si>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</si>
  <si>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</si>
  <si>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</si>
  <si>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</si>
  <si>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</si>
  <si>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</si>
  <si>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</si>
  <si>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</si>
  <si>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</si>
  <si>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</si>
  <si>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</si>
  <si>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</si>
  <si>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</si>
  <si>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</si>
  <si>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</si>
  <si>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</si>
  <si>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</si>
  <si>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</si>
  <si>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</si>
  <si>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</si>
  <si>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</si>
  <si>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</si>
  <si>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</si>
  <si>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</si>
  <si>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</si>
  <si>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</si>
  <si>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</si>
  <si>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</si>
  <si>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</si>
  <si>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</si>
  <si>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</si>
  <si>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</si>
  <si>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</si>
  <si>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</si>
  <si>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</si>
  <si>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</si>
  <si>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</si>
  <si>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</si>
  <si>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</si>
  <si>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</si>
  <si>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</si>
  <si>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</si>
  <si>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</si>
  <si>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</si>
  <si>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</si>
  <si>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</si>
  <si>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</si>
  <si>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</si>
  <si>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</si>
  <si>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</si>
  <si>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</si>
  <si>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</si>
  <si>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</si>
  <si>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</si>
  <si>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</si>
  <si>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</si>
  <si>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</si>
  <si>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</si>
  <si>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</si>
  <si>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</si>
  <si>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</si>
  <si>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</si>
  <si>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</si>
  <si>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</si>
  <si>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</si>
  <si>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</si>
  <si>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</si>
  <si>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</si>
  <si>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</si>
  <si>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</si>
  <si>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</si>
  <si>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</si>
  <si>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</si>
  <si>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</si>
  <si>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</si>
  <si>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</si>
  <si>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</si>
  <si>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</si>
  <si>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</si>
  <si>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</si>
  <si>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</si>
  <si>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</si>
  <si>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</si>
  <si>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</si>
  <si>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</si>
  <si>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</si>
  <si>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</si>
  <si>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</si>
  <si>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</si>
  <si>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</si>
  <si>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</si>
  <si>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</si>
  <si>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</si>
  <si>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</si>
  <si>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</si>
  <si>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</si>
  <si>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</si>
  <si>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</si>
  <si>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</si>
  <si>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</si>
  <si>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</si>
  <si>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</si>
  <si>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</si>
  <si>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</si>
  <si>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</si>
  <si>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</si>
  <si>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</si>
  <si>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</si>
  <si>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</si>
  <si>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</si>
  <si>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</si>
  <si>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</si>
  <si>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</si>
  <si>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</si>
  <si>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</si>
  <si>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</si>
  <si>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</si>
  <si>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</si>
  <si>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</si>
  <si>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</si>
  <si>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</si>
  <si>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</si>
  <si>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</si>
  <si>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</si>
  <si>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</si>
  <si>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</si>
  <si>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</si>
  <si>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</si>
  <si>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</si>
  <si>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</si>
  <si>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</si>
  <si>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</si>
  <si>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</si>
  <si>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</si>
  <si>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</si>
  <si>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</si>
  <si>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</si>
  <si>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</si>
  <si>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</si>
  <si>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</si>
  <si>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</si>
  <si>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</si>
  <si>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</si>
  <si>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</si>
  <si>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</si>
  <si>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</si>
  <si>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</si>
  <si>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</si>
  <si>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</si>
  <si>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</si>
  <si>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</si>
  <si>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</si>
  <si>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</si>
  <si>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</si>
  <si>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</si>
  <si>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</si>
  <si>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</si>
  <si>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</si>
  <si>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</si>
  <si>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</si>
  <si>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</si>
  <si>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</si>
  <si>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</si>
  <si>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</si>
  <si>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</si>
  <si>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</si>
  <si>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</si>
  <si>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</si>
  <si>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</si>
  <si>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</si>
  <si>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</si>
  <si>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</si>
  <si>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</si>
  <si>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</si>
  <si>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</si>
  <si>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</si>
  <si>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</si>
  <si>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</si>
  <si>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</si>
  <si>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</si>
  <si>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</si>
  <si>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</si>
  <si>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</si>
  <si>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</si>
  <si>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</si>
  <si>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</si>
  <si>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</si>
  <si>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</si>
  <si>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</si>
  <si>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</si>
  <si>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</si>
  <si>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</si>
  <si>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</si>
  <si>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</si>
  <si>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</si>
  <si>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</si>
  <si>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</si>
  <si>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</si>
  <si>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</si>
  <si>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</si>
  <si>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</si>
  <si>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</si>
  <si>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</si>
  <si>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</si>
  <si>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</si>
  <si>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</si>
  <si>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</si>
  <si>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</si>
  <si>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</si>
  <si>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</si>
  <si>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</si>
  <si>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</si>
  <si>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</si>
  <si>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</si>
  <si>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</si>
  <si>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</si>
  <si>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</si>
  <si>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</si>
  <si>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</si>
  <si>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</si>
  <si>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</si>
  <si>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</si>
  <si>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</si>
  <si>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</si>
  <si>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</si>
  <si>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</si>
  <si>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</si>
  <si>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</si>
  <si>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</si>
  <si>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</si>
  <si>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</si>
  <si>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</si>
  <si>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</si>
  <si>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</si>
  <si>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</si>
  <si>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</si>
  <si>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</si>
  <si>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</si>
  <si>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</si>
  <si>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</si>
  <si>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</si>
  <si>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</si>
  <si>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</si>
  <si>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</si>
  <si>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</si>
  <si>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</si>
  <si>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</si>
  <si>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</si>
  <si>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</si>
  <si>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</si>
  <si>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</si>
  <si>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</si>
  <si>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</si>
  <si>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</si>
  <si>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</si>
  <si>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</si>
  <si>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</si>
  <si>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</si>
  <si>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</si>
  <si>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</si>
  <si>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</si>
  <si>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</si>
  <si>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</si>
  <si>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</si>
  <si>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</si>
  <si>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</si>
  <si>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</si>
  <si>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</si>
  <si>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</si>
  <si>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</si>
  <si>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</si>
  <si>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</si>
  <si>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</si>
  <si>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</si>
  <si>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</si>
  <si>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</si>
  <si>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</si>
  <si>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</si>
  <si>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</si>
  <si>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</si>
  <si>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</si>
  <si>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</si>
  <si>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</si>
  <si>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</si>
  <si>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</si>
  <si>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</si>
  <si>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</si>
  <si>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</si>
  <si>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</si>
  <si>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</si>
  <si>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</si>
  <si>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</si>
  <si>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</si>
  <si>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</si>
  <si>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</si>
  <si>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</si>
  <si>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</si>
  <si>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</si>
  <si>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</si>
  <si>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</si>
  <si>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</si>
  <si>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</si>
  <si>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</si>
  <si>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</si>
  <si>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</si>
  <si>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</si>
  <si>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</si>
  <si>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</si>
  <si>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</si>
  <si>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</si>
  <si>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</si>
  <si>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</si>
  <si>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</si>
  <si>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</si>
  <si>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</si>
  <si>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</si>
  <si>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</si>
  <si>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</si>
  <si>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</si>
  <si>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</si>
  <si>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</si>
  <si>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</si>
  <si>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</si>
  <si>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</si>
  <si>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</si>
  <si>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</si>
  <si>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</si>
  <si>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</si>
  <si>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</si>
  <si>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</si>
  <si>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</si>
  <si>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</si>
  <si>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</si>
  <si>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</si>
  <si>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</si>
  <si>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</si>
  <si>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</si>
  <si>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</si>
  <si>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</si>
  <si>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</si>
  <si>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</si>
  <si>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</si>
  <si>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</si>
  <si>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</si>
  <si>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</si>
  <si>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</si>
  <si>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</si>
  <si>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</si>
  <si>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</si>
  <si>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</si>
  <si>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</si>
  <si>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</si>
  <si>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</si>
  <si>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</si>
  <si>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</si>
  <si>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</si>
  <si>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</si>
  <si>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</si>
  <si>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</si>
  <si>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</si>
  <si>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</si>
  <si>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</si>
  <si>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</si>
  <si>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</si>
  <si>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</si>
  <si>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</si>
  <si>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</si>
  <si>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</si>
  <si>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</si>
  <si>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</si>
  <si>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</si>
  <si>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</si>
  <si>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</si>
  <si>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</si>
  <si>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</si>
  <si>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</si>
  <si>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</si>
  <si>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</si>
  <si>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</si>
  <si>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</si>
  <si>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</si>
  <si>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</si>
  <si>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</si>
  <si>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</si>
  <si>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</si>
  <si>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</si>
  <si>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</si>
  <si>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</si>
  <si>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</si>
  <si>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</si>
  <si>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</si>
  <si>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</si>
  <si>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</si>
  <si>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</si>
  <si>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</si>
  <si>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</si>
  <si>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</si>
  <si>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</si>
  <si>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</si>
  <si>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</si>
  <si>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</si>
  <si>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</si>
  <si>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</si>
  <si>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</si>
  <si>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</si>
  <si>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</si>
  <si>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</si>
  <si>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</si>
  <si>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</si>
  <si>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</si>
  <si>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</si>
  <si>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</si>
  <si>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</si>
  <si>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</si>
  <si>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</si>
  <si>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</si>
  <si>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</si>
  <si>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</si>
  <si>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</si>
  <si>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</si>
  <si>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</si>
  <si>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</si>
  <si>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</si>
  <si>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</si>
  <si>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</si>
  <si>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</si>
  <si>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</si>
  <si>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</si>
  <si>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</si>
  <si>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</si>
  <si>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</si>
  <si>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</si>
  <si>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</si>
  <si>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</si>
  <si>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</si>
  <si>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</si>
  <si>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</si>
  <si>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</si>
  <si>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</si>
  <si>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</si>
  <si>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</si>
  <si>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</si>
  <si>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</si>
  <si>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</si>
  <si>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</si>
  <si>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</si>
  <si>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</si>
  <si>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</si>
  <si>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</si>
  <si>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</si>
  <si>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</si>
  <si>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</si>
  <si>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</si>
  <si>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</si>
  <si>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</si>
  <si>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</si>
  <si>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</si>
  <si>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</si>
  <si>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</si>
  <si>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</si>
  <si>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</si>
  <si>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</si>
  <si>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</si>
  <si>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</si>
  <si>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</si>
  <si>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</si>
  <si>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</si>
  <si>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</si>
  <si>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</si>
  <si>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</si>
  <si>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</si>
  <si>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</si>
  <si>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</si>
  <si>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</si>
  <si>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</si>
  <si>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</si>
  <si>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</si>
  <si>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</si>
  <si>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</si>
  <si>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</si>
  <si>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</si>
  <si>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</si>
  <si>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</si>
  <si>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</si>
  <si>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</si>
  <si>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</si>
  <si>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</si>
  <si>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</si>
  <si>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</si>
  <si>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</si>
  <si>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</si>
  <si>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</si>
  <si>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</si>
  <si>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</si>
  <si>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</si>
  <si>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</si>
  <si>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</si>
  <si>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</si>
  <si>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</si>
  <si>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</si>
  <si>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</si>
  <si>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</si>
  <si>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</si>
  <si>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</si>
  <si>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</si>
  <si>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</si>
  <si>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</si>
  <si>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</si>
  <si>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</si>
  <si>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</si>
  <si>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</si>
  <si>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</si>
  <si>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</si>
  <si>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</si>
  <si>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</si>
  <si>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</si>
  <si>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</si>
  <si>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</si>
  <si>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</si>
  <si>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</si>
  <si>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</si>
  <si>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</si>
  <si>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</si>
  <si>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</si>
  <si>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</si>
  <si>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</si>
  <si>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</si>
  <si>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</si>
  <si>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</si>
  <si>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</si>
  <si>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</si>
  <si>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</si>
  <si>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</si>
  <si>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</si>
  <si>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</si>
  <si>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</si>
  <si>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</si>
  <si>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</si>
  <si>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</si>
  <si>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</si>
  <si>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</si>
  <si>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</si>
  <si>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</si>
  <si>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</si>
  <si>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</si>
  <si>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</si>
  <si>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</si>
  <si>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</si>
  <si>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</si>
  <si>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</si>
  <si>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</si>
  <si>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</si>
  <si>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</si>
  <si>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</si>
  <si>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</si>
  <si>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</si>
  <si>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</si>
  <si>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</si>
  <si>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</si>
  <si>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</si>
  <si>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</si>
  <si>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</si>
  <si>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</si>
  <si>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</si>
  <si>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</si>
  <si>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</si>
  <si>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</si>
  <si>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</si>
  <si>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</si>
  <si>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</si>
  <si>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</si>
  <si>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</si>
  <si>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</si>
  <si>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</si>
  <si>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</si>
  <si>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</si>
  <si>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</si>
  <si>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</si>
  <si>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</si>
  <si>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</si>
  <si>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</si>
  <si>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</si>
  <si>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</si>
  <si>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</si>
  <si>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</si>
  <si>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</si>
  <si>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</si>
  <si>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</si>
  <si>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</si>
  <si>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</si>
  <si>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</si>
  <si>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</si>
  <si>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</si>
  <si>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</si>
  <si>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</si>
  <si>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</si>
  <si>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</si>
  <si>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</si>
  <si>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</si>
  <si>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</si>
  <si>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</si>
  <si>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</si>
  <si>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</si>
  <si>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</si>
  <si>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</si>
  <si>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</si>
  <si>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</si>
  <si>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</si>
  <si>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</si>
  <si>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</si>
  <si>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</si>
  <si>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</si>
  <si>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</si>
  <si>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</si>
  <si>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</si>
  <si>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</si>
  <si>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</si>
  <si>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</si>
  <si>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</si>
  <si>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</si>
  <si>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</si>
  <si>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</si>
  <si>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</si>
  <si>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</si>
  <si>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</si>
  <si>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</si>
  <si>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</si>
  <si>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</si>
  <si>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</si>
  <si>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</si>
  <si>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</si>
  <si>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</si>
  <si>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</si>
  <si>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</si>
  <si>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</si>
  <si>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</si>
  <si>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</si>
  <si>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</si>
  <si>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</si>
  <si>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</si>
  <si>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</si>
  <si>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</si>
  <si>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</si>
  <si>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</si>
  <si>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</si>
  <si>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</si>
  <si>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</si>
  <si>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</si>
  <si>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</si>
  <si>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</si>
  <si>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</si>
  <si>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</si>
  <si>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</si>
  <si>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</si>
  <si>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</si>
  <si>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</si>
  <si>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</si>
  <si>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</si>
  <si>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</si>
  <si>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</si>
  <si>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</si>
  <si>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</si>
  <si>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</si>
  <si>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</si>
  <si>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</si>
  <si>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</si>
  <si>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</si>
  <si>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</si>
  <si>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</si>
  <si>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</si>
  <si>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</si>
  <si>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</si>
  <si>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</si>
  <si>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</si>
  <si>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</si>
  <si>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</si>
  <si>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</si>
  <si>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</si>
  <si>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</si>
  <si>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</si>
  <si>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</si>
  <si>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</si>
  <si>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</si>
  <si>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</si>
  <si>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</si>
  <si>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</si>
  <si>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</si>
  <si>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</si>
  <si>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</si>
  <si>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</si>
  <si>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</si>
  <si>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</si>
  <si>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</si>
  <si>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</si>
  <si>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</si>
  <si>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</si>
  <si>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</si>
  <si>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</si>
  <si>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</si>
  <si>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</si>
  <si>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</si>
  <si>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</si>
  <si>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</si>
  <si>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</si>
  <si>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</si>
  <si>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</si>
  <si>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</si>
  <si>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</si>
  <si>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</si>
  <si>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</si>
  <si>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</si>
  <si>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</si>
  <si>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</si>
  <si>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</si>
  <si>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</si>
  <si>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</si>
  <si>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</si>
  <si>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</si>
  <si>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</si>
  <si>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</si>
  <si>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</si>
  <si>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</si>
  <si>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</si>
  <si>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</si>
  <si>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</si>
  <si>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</si>
  <si>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</si>
  <si>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</si>
  <si>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</si>
  <si>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</si>
  <si>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</si>
  <si>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</si>
  <si>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</si>
  <si>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</si>
  <si>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</si>
  <si>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</si>
  <si>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</si>
  <si>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</si>
  <si>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</si>
  <si>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</si>
  <si>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</si>
  <si>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</si>
  <si>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</si>
  <si>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</si>
  <si>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</si>
  <si>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</si>
  <si>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</si>
  <si>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</si>
  <si>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</si>
  <si>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</si>
  <si>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</si>
  <si>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</si>
  <si>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</si>
  <si>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</si>
  <si>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</si>
  <si>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</si>
  <si>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</si>
  <si>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</si>
  <si>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</si>
  <si>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</si>
  <si>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</si>
  <si>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</si>
  <si>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</si>
  <si>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</si>
  <si>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</si>
  <si>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</si>
  <si>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</si>
  <si>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</si>
  <si>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</si>
  <si>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</si>
  <si>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</si>
  <si>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</si>
  <si>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</si>
  <si>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</si>
  <si>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</si>
  <si>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</si>
  <si>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</si>
  <si>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</si>
  <si>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</si>
  <si>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</si>
  <si>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</si>
  <si>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</si>
  <si>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</si>
  <si>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</si>
  <si>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</si>
  <si>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</si>
  <si>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</si>
  <si>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</si>
  <si>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</si>
  <si>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</si>
  <si>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</si>
  <si>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</si>
  <si>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</si>
  <si>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</si>
  <si>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</si>
  <si>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</si>
  <si>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</si>
  <si>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</si>
  <si>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</si>
  <si>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</si>
  <si>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</si>
  <si>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</si>
  <si>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</si>
  <si>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</si>
  <si>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</si>
  <si>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</si>
  <si>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</si>
  <si>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</si>
  <si>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</si>
  <si>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</si>
  <si>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</si>
  <si>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</si>
  <si>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</si>
  <si>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</si>
  <si>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</si>
  <si>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</si>
  <si>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</si>
  <si>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</si>
  <si>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</si>
  <si>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</si>
  <si>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</si>
  <si>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</si>
  <si>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</si>
  <si>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</si>
  <si>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</si>
  <si>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</si>
  <si>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</si>
  <si>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</si>
  <si>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</si>
  <si>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</si>
  <si>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</si>
  <si>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</si>
  <si>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</si>
  <si>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</si>
  <si>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</si>
  <si>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</si>
  <si>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</si>
  <si>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</si>
  <si>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</si>
  <si>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</si>
  <si>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</si>
  <si>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</si>
  <si>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</si>
  <si>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</si>
  <si>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</si>
  <si>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</si>
  <si>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</si>
  <si>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</si>
  <si>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</si>
  <si>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</si>
  <si>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</si>
  <si>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</si>
  <si>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</si>
  <si>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</si>
  <si>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</si>
  <si>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</si>
  <si>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</si>
  <si>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</si>
  <si>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</si>
  <si>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</si>
  <si>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</si>
  <si>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</si>
  <si>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</si>
  <si>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</si>
  <si>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</si>
  <si>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</si>
  <si>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</si>
  <si>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</si>
  <si>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</si>
  <si>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</si>
  <si>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</si>
  <si>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</si>
  <si>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</si>
  <si>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</si>
  <si>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</si>
  <si>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</si>
  <si>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</si>
  <si>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</si>
  <si>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</si>
  <si>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</si>
  <si>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</si>
  <si>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</si>
  <si>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</si>
  <si>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</si>
  <si>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</si>
  <si>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</si>
  <si>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</si>
  <si>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</si>
  <si>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</si>
  <si>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</si>
  <si>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</si>
  <si>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</si>
  <si>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</si>
  <si>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</si>
  <si>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</si>
  <si>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</si>
  <si>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</si>
  <si>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</si>
  <si>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</si>
  <si>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</si>
  <si>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</si>
  <si>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</si>
  <si>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</si>
  <si>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</si>
  <si>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</si>
  <si>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</si>
  <si>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</si>
  <si>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</si>
  <si>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</si>
  <si>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</si>
  <si>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</si>
  <si>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</si>
  <si>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</si>
  <si>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</si>
  <si>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</si>
  <si>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</si>
  <si>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</si>
  <si>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</si>
  <si>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</si>
  <si>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</si>
  <si>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</si>
  <si>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</si>
  <si>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</si>
  <si>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</si>
  <si>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</si>
  <si>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</si>
  <si>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</si>
  <si>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</si>
  <si>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</si>
  <si>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</si>
  <si>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</si>
  <si>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</si>
  <si>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</si>
  <si>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</si>
  <si>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</si>
  <si>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</si>
  <si>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</si>
  <si>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</si>
  <si>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</si>
  <si>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</si>
  <si>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</si>
  <si>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</si>
  <si>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</si>
  <si>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</si>
  <si>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</si>
  <si>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</si>
  <si>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</si>
  <si>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</si>
  <si>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</si>
  <si>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</si>
  <si>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</si>
  <si>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</si>
  <si>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</si>
  <si>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</si>
  <si>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</si>
  <si>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</si>
  <si>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</si>
  <si>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</si>
  <si>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</si>
  <si>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</si>
  <si>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</si>
  <si>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</si>
  <si>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</si>
  <si>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</si>
  <si>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</si>
  <si>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</si>
  <si>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</si>
  <si>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</si>
  <si>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</si>
  <si>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</si>
  <si>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</si>
  <si>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</si>
  <si>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</si>
  <si>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</si>
  <si>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</si>
  <si>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</si>
  <si>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</si>
  <si>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</si>
  <si>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</si>
  <si>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</si>
  <si>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</si>
  <si>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</si>
  <si>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</si>
  <si>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</si>
  <si>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</si>
  <si>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</si>
  <si>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</si>
  <si>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</si>
  <si>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</si>
  <si>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</si>
  <si>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</si>
  <si>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</si>
  <si>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</si>
  <si>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</si>
  <si>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</si>
  <si>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</si>
  <si>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</si>
  <si>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</si>
  <si>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</si>
  <si>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</si>
  <si>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</si>
  <si>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</si>
  <si>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</si>
  <si>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</si>
  <si>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</si>
  <si>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</si>
  <si>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</si>
  <si>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</si>
  <si>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</si>
  <si>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</si>
  <si>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</si>
  <si>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</si>
  <si>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</si>
  <si>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</si>
  <si>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</si>
  <si>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</si>
  <si>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</si>
  <si>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</si>
  <si>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</si>
  <si>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</si>
  <si>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</si>
  <si>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</si>
  <si>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</si>
  <si>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</si>
  <si>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</si>
  <si>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</si>
  <si>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</si>
  <si>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</si>
  <si>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</si>
  <si>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</si>
  <si>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</si>
  <si>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</si>
  <si>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</si>
  <si>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</si>
  <si>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</si>
  <si>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</si>
  <si>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</si>
  <si>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</si>
  <si>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</si>
  <si>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</si>
  <si>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</si>
  <si>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</si>
  <si>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</si>
  <si>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</si>
  <si>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</si>
  <si>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</si>
  <si>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</si>
  <si>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</si>
  <si>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</si>
  <si>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</si>
  <si>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</si>
  <si>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</si>
  <si>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</si>
  <si>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</si>
  <si>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</si>
  <si>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</si>
  <si>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</si>
  <si>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</si>
  <si>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</si>
  <si>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</si>
  <si>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</si>
  <si>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</si>
  <si>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</si>
  <si>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</si>
  <si>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</si>
  <si>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</si>
  <si>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</si>
  <si>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</si>
  <si>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</si>
  <si>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</si>
  <si>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</si>
  <si>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</si>
  <si>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</si>
  <si>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</si>
  <si>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</si>
  <si>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</si>
  <si>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</si>
  <si>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</si>
  <si>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</si>
  <si>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</si>
  <si>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</si>
  <si>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</si>
  <si>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</si>
  <si>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</si>
  <si>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</si>
  <si>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</si>
  <si>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</si>
  <si>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</si>
  <si>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</si>
  <si>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</si>
  <si>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</si>
  <si>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</si>
  <si>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</si>
  <si>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</si>
  <si>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</si>
  <si>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</si>
  <si>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</si>
  <si>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</si>
  <si>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</si>
  <si>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</si>
  <si>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</si>
  <si>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</si>
  <si>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</si>
  <si>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</si>
  <si>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</si>
  <si>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</si>
  <si>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</si>
  <si>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</si>
  <si>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</si>
  <si>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</si>
  <si>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</si>
  <si>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</si>
  <si>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</si>
  <si>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</si>
  <si>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</si>
  <si>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</si>
  <si>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</si>
  <si>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</si>
  <si>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</si>
  <si>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</si>
  <si>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</si>
  <si>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</si>
  <si>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</si>
  <si>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</si>
  <si>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</si>
  <si>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</si>
  <si>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</si>
  <si>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</si>
  <si>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</si>
  <si>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</si>
  <si>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</si>
  <si>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</si>
  <si>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</si>
  <si>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</si>
  <si>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</si>
  <si>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</si>
  <si>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</si>
  <si>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</si>
  <si>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</si>
  <si>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</si>
  <si>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</si>
  <si>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</si>
  <si>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</si>
  <si>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</si>
  <si>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</si>
  <si>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</si>
  <si>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</si>
  <si>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</si>
  <si>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</si>
  <si>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</si>
  <si>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</si>
  <si>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</si>
  <si>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</si>
  <si>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</si>
  <si>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</si>
  <si>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</si>
  <si>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</si>
  <si>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</si>
  <si>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</si>
  <si>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</si>
  <si>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</si>
  <si>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</si>
  <si>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</si>
  <si>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</si>
  <si>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</si>
  <si>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</si>
  <si>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</si>
  <si>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</si>
  <si>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</si>
  <si>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</si>
  <si>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</si>
  <si>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</si>
  <si>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</si>
  <si>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</si>
  <si>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</si>
  <si>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</si>
  <si>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</si>
  <si>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</si>
  <si>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</si>
  <si>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</si>
  <si>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</si>
  <si>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</si>
  <si>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</si>
  <si>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</si>
  <si>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</si>
  <si>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</si>
  <si>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</si>
  <si>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</si>
  <si>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</si>
  <si>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</si>
  <si>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</si>
  <si>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</si>
  <si>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</si>
  <si>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</si>
  <si>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</si>
  <si>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</si>
  <si>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</si>
  <si>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</si>
  <si>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</si>
  <si>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</si>
  <si>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</si>
  <si>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</si>
  <si>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</si>
  <si>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</si>
  <si>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</si>
  <si>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</si>
  <si>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</si>
  <si>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</si>
  <si>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</si>
  <si>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</si>
  <si>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</si>
  <si>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</si>
  <si>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</si>
  <si>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</si>
  <si>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</si>
  <si>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</si>
  <si>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</si>
  <si>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</si>
  <si>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</si>
  <si>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</si>
  <si>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</si>
  <si>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</si>
  <si>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</si>
  <si>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</si>
  <si>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</si>
  <si>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</si>
  <si>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</si>
  <si>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</si>
  <si>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</si>
  <si>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</si>
  <si>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</si>
  <si>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</si>
  <si>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</si>
  <si>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</si>
  <si>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</si>
  <si>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</si>
  <si>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</si>
  <si>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</si>
  <si>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</si>
  <si>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</si>
  <si>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</si>
  <si>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</si>
  <si>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</si>
  <si>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</si>
  <si>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</si>
  <si>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</si>
  <si>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</si>
  <si>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</si>
  <si>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</si>
  <si>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</si>
  <si>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</si>
  <si>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</si>
  <si>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</si>
  <si>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</si>
  <si>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</si>
  <si>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</si>
  <si>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</si>
  <si>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</si>
  <si>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</si>
  <si>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</si>
  <si>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</si>
  <si>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</si>
  <si>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</si>
  <si>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</si>
  <si>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</si>
  <si>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</si>
  <si>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</si>
  <si>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</si>
  <si>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</si>
  <si>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</si>
  <si>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</si>
  <si>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</si>
  <si>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</si>
  <si>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</si>
  <si>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</si>
  <si>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</si>
  <si>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</si>
  <si>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</si>
  <si>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</si>
  <si>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</si>
  <si>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</si>
  <si>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</si>
  <si>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</si>
  <si>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</si>
  <si>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</si>
  <si>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</si>
  <si>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</si>
  <si>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</si>
  <si>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</si>
  <si>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</si>
  <si>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</si>
  <si>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</si>
  <si>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</si>
  <si>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</si>
  <si>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</si>
  <si>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</si>
  <si>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</si>
  <si>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</si>
  <si>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</si>
  <si>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</si>
  <si>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</si>
  <si>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</si>
  <si>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</si>
  <si>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</si>
  <si>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</si>
  <si>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</si>
  <si>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</si>
  <si>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</si>
  <si>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</si>
  <si>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</si>
  <si>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</si>
  <si>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</si>
  <si>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</si>
  <si>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</si>
  <si>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</si>
  <si>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</si>
  <si>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</si>
  <si>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</si>
  <si>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</si>
  <si>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</si>
  <si>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</si>
  <si>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</si>
  <si>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</si>
  <si>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</si>
  <si>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</si>
  <si>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</si>
  <si>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</si>
  <si>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</si>
  <si>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</si>
  <si>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</si>
  <si>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</si>
  <si>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</si>
  <si>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</si>
  <si>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</si>
  <si>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</si>
  <si>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</si>
  <si>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</si>
  <si>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</si>
  <si>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</si>
  <si>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</si>
  <si>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</si>
  <si>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</si>
  <si>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</si>
  <si>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</si>
  <si>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</si>
  <si>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</si>
  <si>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</si>
  <si>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</si>
  <si>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</si>
  <si>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</si>
  <si>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</si>
  <si>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</si>
  <si>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</si>
  <si>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</si>
  <si>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</si>
  <si>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</si>
  <si>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</si>
  <si>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</si>
  <si>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</si>
  <si>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</si>
  <si>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</si>
  <si>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</si>
  <si>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</si>
  <si>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</si>
  <si>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</si>
  <si>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</si>
  <si>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</si>
  <si>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</si>
  <si>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</si>
  <si>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</si>
  <si>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</si>
  <si>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</si>
  <si>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</si>
  <si>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</si>
  <si>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</si>
  <si>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</si>
  <si>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</si>
  <si>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</si>
  <si>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</si>
  <si>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</si>
  <si>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</si>
  <si>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</si>
  <si>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</si>
  <si>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</si>
  <si>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</si>
  <si>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</si>
  <si>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</si>
  <si>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</si>
  <si>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</si>
  <si>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</si>
  <si>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</si>
  <si>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</si>
  <si>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</si>
  <si>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</si>
  <si>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</si>
  <si>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</si>
  <si>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</si>
  <si>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</si>
  <si>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</si>
  <si>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</si>
  <si>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</si>
  <si>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</si>
  <si>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</si>
  <si>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</si>
  <si>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</si>
  <si>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</si>
  <si>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</si>
  <si>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</si>
  <si>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</si>
  <si>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</si>
  <si>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</si>
  <si>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</si>
  <si>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</si>
  <si>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</si>
  <si>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</si>
  <si>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</si>
  <si>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</si>
  <si>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</si>
  <si>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</si>
  <si>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</si>
  <si>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</si>
  <si>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</si>
  <si>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</si>
  <si>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</si>
  <si>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</si>
  <si>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</si>
  <si>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</si>
  <si>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</si>
  <si>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</si>
  <si>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</si>
  <si>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</si>
  <si>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</si>
  <si>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</si>
  <si>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</si>
  <si>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</si>
  <si>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</si>
  <si>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</si>
  <si>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</si>
  <si>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</si>
  <si>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</si>
  <si>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</si>
  <si>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</si>
  <si>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</si>
  <si>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</si>
  <si>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</si>
  <si>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</si>
  <si>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</si>
  <si>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</si>
  <si>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</si>
  <si>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</si>
  <si>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</si>
  <si>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</si>
  <si>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</si>
  <si>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</si>
  <si>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</si>
  <si>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</si>
  <si>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</si>
  <si>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</si>
  <si>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</si>
  <si>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</si>
  <si>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</si>
  <si>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</si>
  <si>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</si>
  <si>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</si>
  <si>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</si>
  <si>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</si>
  <si>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</si>
  <si>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</si>
  <si>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</si>
  <si>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</si>
  <si>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</si>
  <si>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</si>
  <si>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</si>
  <si>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</si>
  <si>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</si>
  <si>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</si>
  <si>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</si>
  <si>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</si>
  <si>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</si>
  <si>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</si>
  <si>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</si>
  <si>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</si>
  <si>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</si>
  <si>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</si>
  <si>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</si>
  <si>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</si>
  <si>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</si>
  <si>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</si>
  <si>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</si>
  <si>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</si>
  <si>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</si>
  <si>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</si>
  <si>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</si>
  <si>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</si>
  <si>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</si>
  <si>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</si>
  <si>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</si>
  <si>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</si>
  <si>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</si>
  <si>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</si>
  <si>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</si>
  <si>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</si>
  <si>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</si>
  <si>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</si>
  <si>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</si>
  <si>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</si>
  <si>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</si>
  <si>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</si>
  <si>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</si>
  <si>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</si>
  <si>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</si>
  <si>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</si>
  <si>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</si>
  <si>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</si>
  <si>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</si>
  <si>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</si>
  <si>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</si>
  <si>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</si>
  <si>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</si>
  <si>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</si>
  <si>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</si>
  <si>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</si>
  <si>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</si>
  <si>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</si>
  <si>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</si>
  <si>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</si>
  <si>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</si>
  <si>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</si>
  <si>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</si>
  <si>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</si>
  <si>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</si>
  <si>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</si>
  <si>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</si>
  <si>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</si>
  <si>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</si>
  <si>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</si>
  <si>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</si>
  <si>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</si>
  <si>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</si>
  <si>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</si>
  <si>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</si>
  <si>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</si>
  <si>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</si>
  <si>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</si>
  <si>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</si>
  <si>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</si>
  <si>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</si>
  <si>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</si>
  <si>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</si>
  <si>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</si>
  <si>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</si>
  <si>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</si>
  <si>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</si>
  <si>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</si>
  <si>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</si>
  <si>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</si>
  <si>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</si>
  <si>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</si>
  <si>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</si>
  <si>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</si>
  <si>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</si>
  <si>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</si>
  <si>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</si>
  <si>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</si>
  <si>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</si>
  <si>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</si>
  <si>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</si>
  <si>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</si>
  <si>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</si>
  <si>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</si>
  <si>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</si>
  <si>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</si>
  <si>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</si>
  <si>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</si>
  <si>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</si>
  <si>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</si>
  <si>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</si>
  <si>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</si>
  <si>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</si>
  <si>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</si>
  <si>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</si>
  <si>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</si>
  <si>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</si>
  <si>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</si>
  <si>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</si>
  <si>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</si>
  <si>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</si>
  <si>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</si>
  <si>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</si>
  <si>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</si>
  <si>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</si>
  <si>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</si>
  <si>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</si>
  <si>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</si>
  <si>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</si>
  <si>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</si>
  <si>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</si>
  <si>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</si>
  <si>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</si>
  <si>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</si>
  <si>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</si>
  <si>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</si>
  <si>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</si>
  <si>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</si>
  <si>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</si>
  <si>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</si>
  <si>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</si>
  <si>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</si>
  <si>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</si>
  <si>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</si>
  <si>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</si>
  <si>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</si>
  <si>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</si>
  <si>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</si>
  <si>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</si>
  <si>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</si>
  <si>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</si>
  <si>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</si>
  <si>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</si>
  <si>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</si>
  <si>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</si>
  <si>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</si>
  <si>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</si>
  <si>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</si>
  <si>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</si>
  <si>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</si>
  <si>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</si>
  <si>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</si>
  <si>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</si>
  <si>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</si>
  <si>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</si>
  <si>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</si>
  <si>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</si>
  <si>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</si>
  <si>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</si>
  <si>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</si>
  <si>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</si>
  <si>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</si>
  <si>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</si>
  <si>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</si>
  <si>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</si>
  <si>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</si>
  <si>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</si>
  <si>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</si>
  <si>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</si>
  <si>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</si>
  <si>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</si>
  <si>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</si>
  <si>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</si>
  <si>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</si>
  <si>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</si>
  <si>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</si>
  <si>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</si>
  <si>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</si>
  <si>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</si>
  <si>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</si>
  <si>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</si>
  <si>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</si>
  <si>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</si>
  <si>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</si>
  <si>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</si>
  <si>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</si>
  <si>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</si>
  <si>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</si>
  <si>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</si>
  <si>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</si>
  <si>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</si>
  <si>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</si>
  <si>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</si>
  <si>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</si>
  <si>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</si>
  <si>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</si>
  <si>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</si>
  <si>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</si>
  <si>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</si>
  <si>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</si>
  <si>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</si>
  <si>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</si>
  <si>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</si>
  <si>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</si>
  <si>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</si>
  <si>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</si>
  <si>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</si>
  <si>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</si>
  <si>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</si>
  <si>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</si>
  <si>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</si>
  <si>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</si>
  <si>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</si>
  <si>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</si>
  <si>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</si>
  <si>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</si>
  <si>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</si>
  <si>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</si>
  <si>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</si>
  <si>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</si>
  <si>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</si>
  <si>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</si>
  <si>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</si>
  <si>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</si>
  <si>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</si>
  <si>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</si>
  <si>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</si>
  <si>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</si>
  <si>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</si>
  <si>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</si>
  <si>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</si>
  <si>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</si>
  <si>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</si>
  <si>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</si>
  <si>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</si>
  <si>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</si>
  <si>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</si>
  <si>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</si>
  <si>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</si>
  <si>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</si>
  <si>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</si>
  <si>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</si>
  <si>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</si>
  <si>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</si>
  <si>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</si>
  <si>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</si>
  <si>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</si>
  <si>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</si>
  <si>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</si>
  <si>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</si>
  <si>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</si>
  <si>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</si>
  <si>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</si>
  <si>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</si>
  <si>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</si>
  <si>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</si>
  <si>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</si>
  <si>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</si>
  <si>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</si>
  <si>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</si>
  <si>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</si>
  <si>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</si>
  <si>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</si>
  <si>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</si>
  <si>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</si>
  <si>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</si>
  <si>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</si>
  <si>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</si>
  <si>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</si>
  <si>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</si>
  <si>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</si>
  <si>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</si>
  <si>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</si>
  <si>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</si>
  <si>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</si>
  <si>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</si>
  <si>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</si>
  <si>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</si>
  <si>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</si>
  <si>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</si>
  <si>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</si>
  <si>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</si>
  <si>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</si>
  <si>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</si>
  <si>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</si>
  <si>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</si>
  <si>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</si>
  <si>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</si>
  <si>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</si>
  <si>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</si>
  <si>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</si>
  <si>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</si>
  <si>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</si>
  <si>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</si>
  <si>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</si>
  <si>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</si>
  <si>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</si>
  <si>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</si>
  <si>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</si>
  <si>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</si>
  <si>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</si>
  <si>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</si>
  <si>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</si>
  <si>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</si>
  <si>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</si>
  <si>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</si>
  <si>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</si>
  <si>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</si>
  <si>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</si>
  <si>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</si>
  <si>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</si>
  <si>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</si>
  <si>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</si>
  <si>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</si>
  <si>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</si>
  <si>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</si>
  <si>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</si>
  <si>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</si>
  <si>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</si>
  <si>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</si>
  <si>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</si>
  <si>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</si>
  <si>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</si>
  <si>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</si>
  <si>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</si>
  <si>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</si>
  <si>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</si>
  <si>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</si>
  <si>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</si>
  <si>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</si>
  <si>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</si>
  <si>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</si>
  <si>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</si>
  <si>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</si>
  <si>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</si>
  <si>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</si>
  <si>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</si>
  <si>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</si>
  <si>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</si>
  <si>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</si>
  <si>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</si>
  <si>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</si>
  <si>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</si>
  <si>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</si>
  <si>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</si>
  <si>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</si>
  <si>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</si>
  <si>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</si>
  <si>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</si>
  <si>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</si>
  <si>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</si>
  <si>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</si>
  <si>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</si>
  <si>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</si>
  <si>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</si>
  <si>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</si>
  <si>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</si>
  <si>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</si>
  <si>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</si>
  <si>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</si>
  <si>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</si>
  <si>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</si>
  <si>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</si>
  <si>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</si>
  <si>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</si>
  <si>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</si>
  <si>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</si>
  <si>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</si>
  <si>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</si>
  <si>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</si>
  <si>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</si>
  <si>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</si>
  <si>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</si>
  <si>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</si>
  <si>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</si>
  <si>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</si>
  <si>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</si>
  <si>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</si>
  <si>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</si>
  <si>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</si>
  <si>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</si>
  <si>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</si>
  <si>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</si>
  <si>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</si>
  <si>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</si>
  <si>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</si>
  <si>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</si>
  <si>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</si>
  <si>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</si>
  <si>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</si>
  <si>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</si>
  <si>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</si>
  <si>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</si>
  <si>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</si>
  <si>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</si>
  <si>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</si>
  <si>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</si>
  <si>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</si>
  <si>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</si>
  <si>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</si>
  <si>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</si>
  <si>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</si>
  <si>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</si>
  <si>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</si>
  <si>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</si>
  <si>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</si>
  <si>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</si>
  <si>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</si>
  <si>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</si>
  <si>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</si>
  <si>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</si>
  <si>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</si>
  <si>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</si>
  <si>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</si>
  <si>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</si>
  <si>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</si>
  <si>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</si>
  <si>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</si>
  <si>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</si>
  <si>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</si>
  <si>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</si>
  <si>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</si>
  <si>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</si>
  <si>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</si>
  <si>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</si>
  <si>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</si>
  <si>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</si>
  <si>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</si>
  <si>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</si>
  <si>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</si>
  <si>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</si>
  <si>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</si>
  <si>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</si>
  <si>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</si>
  <si>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</si>
  <si>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</si>
  <si>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</si>
  <si>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</si>
  <si>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</si>
  <si>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</si>
  <si>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</si>
  <si>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</si>
  <si>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</si>
  <si>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</si>
  <si>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</si>
  <si>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</si>
  <si>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</si>
  <si>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</si>
  <si>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</si>
  <si>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</si>
  <si>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</si>
  <si>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</si>
  <si>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</si>
  <si>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</si>
  <si>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</si>
  <si>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</si>
  <si>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</si>
  <si>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</si>
  <si>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</si>
  <si>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</si>
  <si>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</si>
  <si>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</si>
  <si>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</si>
  <si>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</si>
  <si>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</si>
  <si>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</si>
  <si>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</si>
  <si>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</si>
  <si>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</si>
  <si>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</si>
  <si>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</si>
  <si>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</si>
  <si>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</si>
  <si>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</si>
  <si>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</si>
  <si>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</si>
  <si>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</si>
  <si>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</si>
  <si>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</si>
  <si>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</si>
  <si>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</si>
  <si>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</si>
  <si>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</si>
  <si>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</si>
  <si>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</si>
  <si>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</si>
  <si>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</si>
  <si>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</si>
  <si>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</si>
  <si>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</si>
  <si>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</si>
  <si>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</si>
  <si>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</si>
  <si>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</si>
  <si>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</si>
  <si>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</si>
  <si>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</si>
  <si>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</si>
  <si>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</si>
  <si>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</si>
  <si>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</si>
  <si>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</si>
  <si>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</si>
  <si>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</si>
  <si>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</si>
  <si>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</si>
  <si>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</si>
  <si>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</si>
  <si>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</si>
  <si>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</si>
  <si>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</si>
  <si>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</si>
  <si>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</si>
  <si>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</si>
  <si>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</si>
  <si>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</si>
  <si>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</si>
  <si>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</si>
  <si>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</si>
  <si>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</si>
  <si>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</si>
  <si>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</si>
  <si>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</si>
  <si>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</si>
  <si>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</si>
  <si>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</si>
  <si>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</si>
  <si>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</si>
  <si>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</si>
  <si>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</si>
  <si>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</si>
  <si>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</si>
  <si>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</si>
  <si>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</si>
  <si>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</si>
  <si>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</si>
  <si>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</si>
  <si>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</si>
  <si>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</si>
  <si>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</si>
  <si>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</si>
  <si>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</si>
  <si>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</si>
  <si>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</si>
  <si>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</si>
  <si>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</si>
  <si>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</si>
  <si>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</si>
  <si>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</si>
  <si>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</si>
  <si>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</si>
  <si>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</si>
  <si>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</si>
  <si>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</si>
  <si>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</si>
  <si>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</si>
  <si>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</si>
  <si>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</si>
  <si>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</si>
  <si>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</si>
  <si>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</si>
  <si>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</si>
  <si>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</si>
  <si>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</si>
  <si>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</si>
  <si>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</si>
  <si>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</si>
  <si>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</si>
  <si>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</si>
  <si>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</si>
  <si>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</si>
  <si>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</si>
  <si>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</si>
  <si>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</si>
  <si>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</si>
  <si>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</si>
  <si>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</si>
  <si>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</si>
  <si>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</si>
  <si>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</si>
  <si>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</si>
  <si>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</si>
  <si>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</si>
  <si>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</si>
  <si>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</si>
  <si>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</si>
  <si>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</si>
  <si>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</si>
  <si>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</si>
  <si>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</si>
  <si>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</si>
  <si>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</si>
  <si>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</si>
  <si>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</si>
  <si>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</si>
  <si>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</si>
  <si>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</si>
  <si>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</si>
  <si>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</si>
  <si>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</si>
  <si>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</si>
  <si>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</si>
  <si>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</si>
  <si>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</si>
  <si>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</si>
  <si>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</si>
  <si>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</si>
  <si>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</si>
  <si>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</si>
  <si>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</si>
  <si>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</si>
  <si>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</si>
  <si>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</si>
  <si>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</si>
  <si>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</si>
  <si>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</si>
  <si>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</si>
  <si>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</si>
  <si>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</si>
  <si>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</si>
  <si>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</si>
  <si>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</si>
  <si>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</si>
  <si>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</si>
  <si>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</si>
  <si>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</si>
  <si>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</si>
  <si>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</si>
  <si>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</si>
  <si>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</si>
  <si>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</si>
  <si>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</si>
  <si>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</si>
  <si>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</si>
  <si>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</si>
  <si>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</si>
  <si>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</si>
  <si>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</si>
  <si>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</si>
  <si>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</si>
  <si>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</si>
  <si>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</si>
  <si>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</si>
  <si>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</si>
  <si>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</si>
  <si>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</si>
  <si>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</si>
  <si>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</si>
  <si>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</si>
  <si>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</si>
  <si>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</si>
  <si>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</si>
  <si>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</si>
  <si>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</si>
  <si>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</si>
  <si>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</si>
  <si>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</si>
  <si>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</si>
  <si>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</si>
  <si>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</si>
  <si>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</si>
  <si>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</si>
  <si>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</si>
  <si>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</si>
  <si>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</si>
  <si>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</si>
  <si>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</si>
  <si>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</si>
  <si>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</si>
  <si>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</si>
  <si>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</si>
  <si>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</si>
  <si>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</si>
  <si>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</si>
  <si>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</si>
  <si>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</si>
  <si>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</si>
  <si>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</si>
  <si>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</si>
  <si>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</si>
  <si>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</si>
  <si>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</si>
  <si>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</si>
  <si>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</si>
  <si>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</si>
  <si>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</si>
  <si>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</si>
  <si>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</si>
  <si>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</si>
  <si>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</si>
  <si>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</si>
  <si>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</si>
  <si>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</si>
  <si>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</si>
  <si>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</si>
  <si>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</si>
  <si>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</si>
  <si>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</si>
  <si>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</si>
  <si>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</si>
  <si>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</si>
  <si>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</si>
  <si>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</si>
  <si>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</si>
  <si>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</si>
  <si>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</si>
  <si>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</si>
  <si>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</si>
  <si>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</si>
  <si>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</si>
  <si>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</si>
  <si>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</si>
  <si>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</si>
  <si>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</si>
  <si>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</si>
  <si>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</si>
  <si>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</si>
  <si>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</si>
  <si>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</si>
  <si>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</si>
  <si>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</si>
  <si>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</si>
  <si>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</si>
  <si>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</si>
  <si>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</si>
  <si>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</si>
  <si>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</si>
  <si>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</si>
  <si>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</si>
  <si>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</si>
  <si>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</si>
  <si>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</si>
  <si>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</si>
  <si>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</si>
  <si>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</si>
  <si>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</si>
  <si>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</si>
  <si>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</si>
  <si>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</si>
  <si>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</si>
  <si>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</si>
  <si>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</si>
  <si>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</si>
  <si>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</si>
  <si>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</si>
  <si>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</si>
  <si>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</si>
  <si>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</si>
  <si>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</si>
  <si>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</si>
  <si>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</si>
  <si>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</si>
  <si>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</si>
  <si>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</si>
  <si>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</si>
  <si>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</si>
  <si>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</si>
  <si>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</si>
  <si>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</si>
  <si>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</si>
  <si>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</si>
  <si>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</si>
  <si>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</si>
  <si>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</si>
  <si>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</si>
  <si>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</si>
  <si>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</si>
  <si>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</si>
  <si>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</si>
  <si>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</si>
  <si>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</si>
  <si>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</si>
  <si>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</si>
  <si>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</si>
  <si>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</si>
  <si>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</si>
  <si>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</si>
  <si>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</si>
  <si>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</si>
  <si>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</si>
  <si>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</si>
  <si>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</si>
  <si>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</si>
  <si>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</si>
  <si>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</si>
  <si>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</si>
  <si>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</si>
  <si>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</si>
  <si>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</si>
  <si>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</si>
  <si>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</si>
  <si>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</si>
  <si>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</si>
  <si>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</si>
  <si>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</si>
  <si>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</si>
  <si>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</si>
  <si>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</si>
  <si>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</si>
  <si>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</si>
  <si>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</si>
  <si>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</si>
  <si>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</si>
  <si>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</si>
  <si>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</si>
  <si>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</si>
  <si>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</si>
  <si>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</si>
  <si>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</si>
  <si>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</si>
  <si>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</si>
  <si>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</si>
  <si>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</si>
  <si>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</si>
  <si>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</si>
  <si>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</si>
  <si>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</si>
  <si>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</si>
  <si>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</si>
  <si>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</si>
  <si>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</si>
  <si>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</si>
  <si>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</si>
  <si>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</si>
  <si>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</si>
  <si>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</si>
  <si>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</si>
  <si>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</si>
  <si>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</si>
  <si>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</si>
  <si>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</si>
  <si>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</si>
  <si>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</si>
  <si>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</si>
  <si>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</si>
  <si>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</si>
  <si>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</si>
  <si>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</si>
  <si>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</si>
  <si>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</si>
  <si>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</si>
  <si>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</si>
  <si>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</si>
  <si>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</si>
  <si>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</si>
  <si>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</si>
  <si>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</si>
  <si>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</si>
  <si>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</si>
  <si>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</si>
  <si>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</si>
  <si>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</si>
  <si>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</si>
  <si>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</si>
  <si>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</si>
  <si>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</si>
  <si>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</si>
  <si>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</si>
  <si>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</si>
  <si>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</si>
  <si>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</si>
  <si>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</si>
  <si>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</si>
  <si>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</si>
  <si>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</si>
  <si>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</si>
  <si>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</si>
  <si>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</si>
  <si>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</si>
  <si>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</si>
  <si>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</si>
  <si>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</si>
  <si>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</si>
  <si>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</si>
  <si>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</si>
  <si>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</si>
  <si>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</si>
  <si>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</si>
  <si>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</si>
  <si>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</si>
  <si>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</si>
  <si>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</si>
  <si>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</si>
  <si>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</si>
  <si>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</si>
  <si>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</si>
  <si>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</si>
  <si>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</si>
  <si>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</si>
  <si>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</si>
  <si>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</si>
  <si>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</si>
  <si>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</si>
  <si>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</si>
  <si>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</si>
  <si>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</si>
  <si>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</si>
  <si>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</si>
  <si>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</si>
  <si>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</si>
  <si>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</si>
  <si>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</si>
  <si>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</si>
  <si>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</si>
  <si>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</si>
  <si>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</si>
  <si>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</si>
  <si>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</si>
  <si>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</si>
  <si>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</si>
  <si>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</si>
  <si>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</si>
  <si>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</si>
  <si>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</si>
  <si>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</si>
  <si>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</si>
  <si>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</si>
  <si>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</si>
  <si>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</si>
  <si>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</si>
  <si>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</si>
  <si>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</si>
  <si>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</si>
  <si>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</si>
  <si>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</si>
  <si>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</si>
  <si>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</si>
  <si>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</si>
  <si>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</si>
  <si>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</si>
  <si>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</si>
  <si>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</si>
  <si>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</si>
  <si>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</si>
  <si>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</si>
  <si>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</si>
  <si>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</si>
  <si>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</si>
  <si>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</si>
  <si>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</si>
  <si>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</si>
  <si>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</si>
  <si>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</si>
  <si>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</si>
  <si>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</si>
  <si>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</si>
  <si>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</si>
  <si>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</si>
  <si>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</si>
  <si>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</si>
  <si>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</si>
  <si>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</si>
  <si>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</si>
  <si>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</si>
  <si>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</si>
  <si>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</si>
  <si>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</si>
  <si>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</si>
  <si>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</si>
  <si>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</si>
  <si>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</si>
  <si>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</si>
  <si>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</si>
  <si>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</si>
  <si>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</si>
  <si>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</si>
  <si>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</si>
  <si>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</si>
  <si>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</si>
  <si>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</si>
  <si>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</si>
  <si>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</si>
  <si>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</si>
  <si>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</si>
  <si>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</si>
  <si>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</si>
  <si>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</si>
  <si>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</si>
  <si>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</si>
  <si>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</si>
  <si>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</si>
  <si>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</si>
  <si>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</si>
  <si>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</si>
  <si>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</si>
  <si>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</si>
  <si>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</si>
  <si>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</si>
  <si>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</si>
  <si>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</si>
  <si>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</si>
  <si>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</si>
  <si>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</si>
  <si>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</si>
  <si>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</si>
  <si>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</si>
  <si>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</si>
  <si>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</si>
  <si>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</si>
  <si>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</si>
  <si>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</si>
  <si>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</si>
  <si>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</si>
  <si>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</si>
  <si>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</si>
  <si>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</si>
  <si>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</si>
  <si>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</si>
  <si>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</si>
  <si>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</si>
  <si>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</si>
  <si>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</si>
  <si>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</si>
  <si>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</si>
  <si>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</si>
  <si>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</si>
  <si>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</si>
  <si>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</si>
  <si>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</si>
  <si>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</si>
  <si>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</si>
  <si>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</si>
  <si>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</si>
  <si>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</si>
  <si>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</si>
  <si>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</si>
  <si>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</si>
  <si>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</si>
  <si>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</si>
  <si>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</si>
  <si>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</si>
  <si>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</si>
  <si>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</si>
  <si>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</si>
  <si>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</si>
  <si>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</si>
  <si>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</si>
  <si>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</si>
  <si>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</si>
  <si>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</si>
  <si>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</si>
  <si>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</si>
  <si>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</si>
  <si>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</si>
  <si>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</si>
  <si>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</si>
  <si>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</si>
  <si>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</si>
  <si>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</si>
  <si>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</si>
  <si>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</si>
  <si>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</si>
  <si>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</si>
  <si>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</si>
  <si>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</si>
  <si>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</si>
  <si>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</si>
  <si>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</si>
  <si>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</si>
  <si>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</si>
  <si>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</si>
  <si>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</si>
  <si>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</si>
  <si>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</si>
  <si>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</si>
  <si>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</si>
  <si>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</si>
  <si>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</si>
  <si>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</si>
  <si>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</si>
  <si>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</si>
  <si>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</si>
  <si>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</si>
  <si>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</si>
  <si>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</si>
  <si>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</si>
  <si>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</si>
  <si>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</si>
  <si>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</si>
  <si>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</si>
  <si>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</si>
  <si>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</si>
  <si>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</si>
  <si>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</si>
  <si>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</si>
  <si>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</si>
  <si>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</si>
  <si>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</si>
  <si>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</si>
  <si>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</si>
  <si>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</si>
  <si>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</si>
  <si>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</si>
  <si>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</si>
  <si>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</si>
  <si>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</si>
  <si>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</si>
  <si>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</si>
  <si>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</si>
  <si>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</si>
  <si>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</si>
  <si>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</si>
  <si>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</si>
  <si>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</si>
  <si>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</si>
  <si>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</si>
  <si>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</si>
  <si>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</si>
  <si>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</si>
  <si>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</si>
  <si>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</si>
  <si>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</si>
  <si>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</si>
  <si>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</si>
  <si>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</si>
  <si>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</si>
  <si>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</si>
  <si>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</si>
  <si>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</si>
  <si>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</si>
  <si>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</si>
  <si>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</si>
  <si>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</si>
  <si>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</si>
  <si>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</si>
  <si>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</si>
  <si>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</si>
  <si>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</si>
  <si>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</si>
  <si>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</si>
  <si>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</si>
  <si>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</si>
  <si>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</si>
  <si>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</si>
  <si>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</si>
  <si>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</si>
  <si>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</si>
  <si>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</si>
  <si>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</si>
  <si>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</si>
  <si>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</si>
  <si>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</si>
  <si>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</si>
  <si>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</si>
  <si>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</si>
  <si>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</si>
  <si>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</si>
  <si>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</si>
  <si>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</si>
  <si>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</si>
  <si>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</si>
  <si>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</si>
  <si>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</si>
  <si>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</si>
  <si>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</si>
  <si>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</si>
  <si>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</si>
  <si>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</si>
  <si>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</si>
  <si>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</si>
  <si>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</si>
  <si>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</si>
  <si>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</si>
  <si>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</si>
  <si>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</si>
  <si>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</si>
  <si>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</si>
  <si>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</si>
  <si>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</si>
  <si>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</si>
  <si>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</si>
  <si>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</si>
  <si>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</si>
  <si>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</si>
  <si>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</si>
  <si>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</si>
  <si>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</si>
  <si>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</si>
  <si>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</si>
  <si>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</si>
  <si>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</si>
  <si>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</si>
  <si>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</si>
  <si>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</si>
  <si>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</si>
  <si>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</si>
  <si>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</si>
  <si>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</si>
  <si>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</si>
  <si>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</si>
  <si>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</si>
  <si>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</si>
  <si>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</si>
  <si>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</si>
  <si>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</si>
  <si>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</si>
  <si>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</si>
  <si>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</si>
  <si>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</si>
  <si>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</si>
  <si>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</si>
  <si>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</si>
  <si>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</si>
  <si>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</si>
  <si>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</si>
  <si>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</si>
  <si>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</si>
  <si>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</si>
  <si>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</si>
  <si>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</si>
  <si>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</si>
  <si>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</si>
  <si>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</si>
  <si>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</si>
  <si>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</si>
  <si>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</si>
  <si>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</si>
  <si>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</si>
  <si>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</si>
  <si>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</si>
  <si>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</si>
  <si>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</si>
  <si>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</si>
  <si>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</si>
  <si>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</si>
  <si>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</si>
  <si>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</si>
  <si>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</si>
  <si>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</si>
  <si>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</si>
  <si>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</si>
  <si>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</si>
  <si>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</si>
  <si>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</si>
  <si>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</si>
  <si>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</si>
  <si>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</si>
  <si>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</si>
  <si>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</si>
  <si>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</si>
  <si>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</si>
  <si>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</si>
  <si>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</si>
  <si>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</si>
  <si>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</si>
  <si>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</si>
  <si>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</si>
  <si>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</si>
  <si>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</si>
  <si>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</si>
  <si>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</si>
  <si>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</si>
  <si>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</si>
  <si>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</si>
  <si>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</si>
  <si>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</si>
  <si>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</si>
  <si>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</si>
  <si>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</si>
  <si>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</si>
  <si>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</si>
  <si>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</si>
  <si>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</si>
  <si>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</si>
  <si>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</si>
  <si>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</si>
  <si>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</si>
  <si>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</si>
  <si>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</si>
  <si>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</si>
  <si>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</si>
  <si>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</si>
  <si>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</si>
  <si>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</si>
  <si>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</si>
  <si>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</si>
  <si>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</si>
  <si>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</si>
  <si>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</si>
  <si>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</si>
  <si>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</si>
  <si>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</si>
  <si>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</si>
  <si>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</si>
  <si>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</si>
  <si>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</si>
  <si>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</si>
  <si>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</si>
  <si>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</si>
  <si>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</si>
  <si>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</si>
  <si>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</si>
  <si>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</si>
  <si>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</si>
  <si>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</si>
  <si>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</si>
  <si>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</si>
  <si>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</si>
  <si>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</si>
  <si>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</si>
  <si>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</si>
  <si>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</si>
  <si>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</si>
  <si>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</si>
  <si>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</si>
  <si>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</si>
  <si>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</si>
  <si>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</si>
  <si>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</si>
  <si>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</si>
  <si>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</si>
  <si>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</si>
  <si>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</si>
  <si>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</si>
  <si>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</si>
  <si>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</si>
  <si>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</si>
  <si>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</si>
  <si>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</si>
  <si>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</si>
  <si>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</si>
  <si>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</si>
  <si>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</si>
  <si>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</si>
  <si>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</si>
  <si>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</si>
  <si>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</si>
  <si>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</si>
  <si>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</si>
  <si>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</si>
  <si>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</si>
  <si>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</si>
  <si>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</si>
  <si>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</si>
  <si>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</si>
  <si>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</si>
  <si>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</si>
  <si>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</si>
  <si>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</si>
  <si>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</si>
  <si>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</si>
  <si>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</si>
  <si>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</si>
  <si>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</si>
  <si>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</si>
  <si>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</si>
  <si>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</si>
  <si>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</si>
  <si>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</si>
  <si>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</si>
  <si>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</si>
  <si>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</si>
  <si>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</si>
  <si>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</si>
  <si>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</si>
  <si>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</si>
  <si>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</si>
  <si>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</si>
  <si>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</si>
  <si>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</si>
  <si>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</si>
  <si>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</si>
  <si>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</si>
  <si>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</si>
  <si>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</si>
  <si>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</si>
  <si>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</si>
  <si>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</si>
  <si>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</si>
  <si>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</si>
  <si>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</si>
  <si>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</si>
  <si>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</si>
  <si>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</si>
  <si>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</si>
  <si>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</si>
  <si>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</si>
  <si>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</si>
  <si>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</si>
  <si>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</si>
  <si>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</si>
  <si>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</si>
  <si>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</si>
  <si>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</si>
  <si>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</si>
  <si>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</si>
  <si>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</si>
  <si>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</si>
  <si>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</si>
  <si>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</si>
  <si>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</si>
  <si>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</si>
  <si>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</si>
  <si>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</si>
  <si>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</si>
  <si>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</si>
  <si>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</si>
  <si>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</si>
  <si>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</si>
  <si>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</si>
  <si>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</si>
  <si>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</si>
  <si>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</si>
  <si>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</si>
  <si>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</si>
  <si>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</si>
  <si>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</si>
  <si>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</si>
  <si>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</si>
  <si>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</si>
  <si>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</si>
  <si>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</si>
  <si>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</si>
  <si>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</si>
  <si>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</si>
  <si>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</si>
  <si>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</si>
  <si>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</si>
  <si>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</si>
  <si>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</si>
  <si>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</si>
  <si>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</si>
  <si>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</si>
  <si>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</si>
  <si>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</si>
  <si>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</si>
  <si>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</si>
  <si>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</si>
  <si>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</si>
  <si>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</si>
  <si>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</si>
  <si>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</si>
  <si>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</si>
  <si>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</si>
  <si>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</si>
  <si>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</si>
  <si>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</si>
  <si>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</si>
  <si>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</si>
  <si>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</si>
  <si>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</si>
  <si>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</si>
  <si>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</si>
  <si>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</si>
  <si>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</si>
  <si>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</si>
  <si>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</si>
  <si>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</si>
  <si>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</si>
  <si>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</si>
  <si>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</si>
  <si>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</si>
  <si>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</si>
  <si>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</si>
  <si>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</si>
  <si>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</si>
  <si>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</si>
  <si>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</si>
  <si>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</si>
  <si>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</si>
  <si>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</si>
  <si>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</si>
  <si>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</si>
  <si>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</si>
  <si>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</si>
  <si>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</si>
  <si>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</si>
  <si>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</si>
  <si>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</si>
  <si>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</si>
  <si>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</si>
  <si>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</si>
  <si>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</si>
  <si>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</si>
  <si>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</si>
  <si>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</si>
  <si>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</si>
  <si>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</si>
  <si>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</si>
  <si>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</si>
  <si>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</si>
  <si>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</si>
  <si>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</si>
  <si>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</si>
  <si>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</si>
  <si>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</si>
  <si>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</si>
  <si>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</si>
  <si>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</si>
  <si>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</si>
  <si>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</si>
  <si>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</si>
  <si>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</si>
  <si>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</si>
  <si>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</si>
  <si>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</si>
  <si>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</si>
  <si>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</si>
  <si>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</si>
  <si>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</si>
  <si>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</si>
  <si>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</si>
  <si>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</si>
  <si>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</si>
  <si>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</si>
  <si>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</si>
  <si>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</si>
  <si>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</si>
  <si>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</si>
  <si>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</si>
  <si>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</si>
  <si>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</si>
  <si>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</si>
  <si>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</si>
  <si>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</si>
  <si>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</si>
  <si>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</si>
  <si>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</si>
  <si>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</si>
  <si>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</si>
  <si>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</si>
  <si>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</si>
  <si>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</si>
  <si>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</si>
  <si>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</si>
  <si>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</si>
  <si>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</si>
  <si>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</si>
  <si>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</si>
  <si>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</si>
  <si>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</si>
  <si>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</si>
  <si>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</si>
  <si>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</si>
  <si>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</si>
  <si>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</si>
  <si>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</si>
  <si>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</si>
  <si>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</si>
  <si>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</si>
  <si>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</si>
  <si>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</si>
  <si>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</si>
  <si>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</si>
  <si>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</si>
  <si>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</si>
  <si>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</si>
  <si>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</si>
  <si>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</si>
  <si>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</si>
  <si>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</si>
  <si>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</si>
  <si>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</si>
  <si>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</si>
  <si>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</si>
  <si>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</si>
  <si>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</si>
  <si>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</si>
  <si>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</si>
  <si>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</si>
  <si>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</si>
  <si>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</si>
  <si>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</si>
  <si>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</si>
  <si>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</si>
  <si>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</si>
  <si>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</si>
  <si>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</si>
  <si>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</si>
  <si>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</si>
  <si>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</si>
  <si>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</si>
  <si>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</si>
  <si>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</si>
  <si>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</si>
  <si>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</si>
  <si>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</si>
  <si>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</si>
  <si>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</si>
  <si>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</si>
  <si>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</si>
  <si>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</si>
  <si>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</si>
  <si>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</si>
  <si>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</si>
  <si>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</si>
  <si>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</si>
  <si>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</si>
  <si>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</si>
  <si>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</si>
  <si>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</si>
  <si>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</si>
  <si>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</si>
  <si>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</si>
  <si>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</si>
  <si>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</si>
  <si>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</si>
  <si>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</si>
  <si>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</si>
  <si>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</si>
  <si>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</si>
  <si>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</si>
  <si>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</si>
  <si>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</si>
  <si>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</si>
  <si>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</si>
  <si>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</si>
  <si>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</si>
  <si>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</si>
  <si>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</si>
  <si>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</si>
  <si>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</si>
  <si>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</si>
  <si>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</si>
  <si>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</si>
  <si>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</si>
  <si>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</si>
  <si>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</si>
  <si>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</si>
  <si>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</si>
  <si>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</si>
  <si>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</si>
  <si>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</si>
  <si>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</si>
  <si>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</si>
  <si>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</si>
  <si>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</si>
  <si>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</si>
  <si>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</si>
  <si>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</si>
  <si>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</si>
  <si>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</si>
  <si>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</si>
  <si>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</si>
  <si>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</si>
  <si>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</si>
  <si>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</si>
  <si>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</si>
  <si>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</si>
  <si>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</si>
  <si>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</si>
  <si>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</si>
  <si>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</si>
  <si>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</si>
  <si>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</si>
  <si>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</si>
  <si>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</si>
  <si>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</si>
  <si>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</si>
  <si>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</si>
  <si>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</si>
  <si>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</si>
  <si>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</si>
  <si>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</si>
  <si>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</si>
  <si>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</si>
  <si>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</si>
  <si>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</si>
  <si>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</si>
  <si>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</si>
  <si>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</si>
  <si>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</si>
  <si>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</si>
  <si>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</si>
  <si>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</si>
  <si>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</si>
  <si>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</si>
  <si>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</si>
  <si>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</si>
  <si>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</si>
  <si>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</si>
  <si>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</si>
  <si>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</si>
  <si>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</si>
  <si>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</si>
  <si>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</si>
  <si>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</si>
  <si>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</si>
  <si>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</si>
  <si>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</si>
  <si>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</si>
  <si>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</si>
  <si>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</si>
  <si>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</si>
  <si>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</si>
  <si>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</si>
  <si>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</si>
  <si>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</si>
  <si>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</si>
  <si>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</si>
  <si>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</si>
  <si>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</si>
  <si>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</si>
  <si>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</si>
  <si>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</si>
  <si>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</si>
  <si>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</si>
  <si>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</si>
  <si>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</si>
  <si>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</si>
  <si>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</si>
  <si>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</si>
  <si>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</si>
  <si>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</si>
  <si>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</si>
  <si>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</si>
  <si>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</si>
  <si>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</si>
  <si>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</si>
  <si>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</si>
  <si>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</si>
  <si>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</si>
  <si>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</si>
  <si>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</si>
  <si>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</si>
  <si>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</si>
  <si>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</si>
  <si>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</si>
  <si>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</si>
  <si>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</si>
  <si>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</si>
  <si>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</si>
  <si>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</si>
  <si>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</si>
  <si>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</si>
  <si>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</si>
  <si>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</si>
  <si>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</si>
  <si>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</si>
  <si>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</si>
  <si>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</si>
  <si>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</si>
  <si>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</si>
  <si>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</si>
  <si>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</si>
  <si>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</si>
  <si>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</si>
  <si>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</si>
  <si>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</si>
  <si>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</si>
  <si>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</si>
  <si>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</si>
  <si>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</si>
  <si>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</si>
  <si>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</si>
  <si>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</si>
  <si>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</si>
  <si>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</si>
  <si>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</si>
  <si>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</si>
  <si>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</si>
  <si>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</si>
  <si>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</si>
  <si>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</si>
  <si>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</si>
  <si>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</si>
  <si>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</si>
  <si>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</si>
  <si>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</si>
  <si>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</si>
  <si>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</si>
  <si>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</si>
  <si>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</si>
  <si>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</si>
  <si>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</si>
  <si>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</si>
  <si>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</si>
  <si>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</si>
  <si>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</si>
  <si>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</si>
  <si>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</si>
  <si>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</si>
  <si>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</si>
  <si>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</si>
  <si>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</si>
  <si>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</si>
  <si>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</si>
  <si>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</si>
  <si>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</si>
  <si>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</si>
  <si>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</si>
  <si>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</si>
  <si>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</si>
  <si>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</si>
  <si>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</si>
  <si>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</si>
  <si>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</si>
  <si>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</si>
  <si>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</si>
  <si>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</si>
  <si>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</si>
  <si>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</si>
  <si>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</si>
  <si>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</si>
  <si>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</si>
  <si>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</si>
  <si>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</si>
  <si>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</si>
  <si>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</si>
  <si>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</si>
  <si>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</si>
  <si>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</si>
  <si>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</si>
  <si>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</si>
  <si>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</si>
  <si>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</si>
  <si>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</si>
  <si>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</si>
  <si>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</si>
  <si>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</si>
  <si>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</si>
  <si>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</si>
  <si>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</si>
  <si>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</si>
  <si>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</si>
  <si>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</si>
  <si>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</si>
  <si>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</si>
  <si>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</si>
  <si>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</si>
  <si>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</si>
  <si>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</si>
  <si>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</si>
  <si>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</si>
  <si>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</si>
  <si>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</si>
  <si>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</si>
  <si>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</si>
  <si>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</si>
  <si>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</si>
  <si>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</si>
  <si>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</si>
  <si>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</si>
  <si>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</si>
  <si>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</si>
  <si>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</si>
  <si>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</si>
  <si>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</si>
  <si>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</si>
  <si>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</si>
  <si>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</si>
  <si>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</si>
  <si>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</si>
  <si>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</si>
  <si>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</si>
  <si>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</si>
  <si>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</si>
  <si>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</si>
  <si>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</si>
  <si>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</si>
  <si>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</si>
  <si>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</si>
  <si>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</si>
  <si>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</si>
  <si>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</si>
  <si>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</si>
  <si>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</si>
  <si>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</si>
  <si>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</si>
  <si>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</si>
  <si>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</si>
  <si>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</si>
  <si>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</si>
  <si>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</si>
  <si>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</si>
  <si>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</si>
  <si>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</si>
  <si>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</si>
  <si>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</si>
  <si>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</si>
  <si>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</si>
  <si>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</si>
  <si>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</si>
  <si>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</si>
  <si>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</si>
  <si>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</si>
  <si>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</si>
  <si>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</si>
  <si>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</si>
  <si>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</si>
  <si>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</si>
  <si>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</si>
  <si>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</si>
  <si>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</si>
  <si>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</si>
  <si>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</si>
  <si>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</si>
  <si>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</si>
  <si>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</si>
  <si>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</si>
  <si>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</si>
  <si>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</si>
  <si>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</si>
  <si>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</si>
  <si>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</si>
  <si>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</si>
  <si>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</si>
  <si>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</si>
  <si>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</si>
  <si>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</si>
  <si>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</si>
  <si>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</si>
  <si>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</si>
  <si>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</si>
  <si>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</si>
  <si>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</si>
  <si>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</si>
  <si>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</si>
  <si>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</si>
  <si>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</si>
  <si>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</si>
  <si>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</si>
  <si>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</si>
  <si>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</si>
  <si>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</si>
  <si>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</si>
  <si>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</si>
  <si>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</si>
  <si>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</si>
  <si>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</si>
  <si>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</si>
  <si>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</si>
  <si>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</si>
  <si>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</si>
  <si>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</si>
  <si>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</si>
  <si>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</si>
  <si>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</si>
  <si>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</si>
  <si>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</si>
  <si>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</si>
  <si>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</si>
  <si>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</si>
  <si>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</si>
  <si>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</si>
  <si>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</si>
  <si>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</si>
  <si>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</si>
  <si>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</si>
  <si>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</si>
  <si>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</si>
  <si>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</si>
  <si>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</si>
  <si>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</si>
  <si>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</si>
  <si>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</si>
  <si>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</si>
  <si>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</si>
  <si>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</si>
  <si>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</si>
  <si>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</si>
  <si>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</si>
  <si>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</si>
  <si>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</si>
  <si>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</si>
  <si>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</si>
  <si>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</si>
  <si>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</si>
  <si>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</si>
  <si>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</si>
  <si>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</si>
  <si>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</si>
  <si>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</si>
  <si>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</si>
  <si>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</si>
  <si>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</si>
  <si>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</si>
  <si>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</si>
  <si>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</si>
  <si>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</si>
  <si>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</si>
  <si>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</si>
  <si>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</si>
  <si>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</si>
  <si>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</si>
  <si>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</si>
  <si>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</si>
  <si>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</si>
  <si>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</si>
  <si>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</si>
  <si>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</si>
  <si>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</si>
  <si>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</si>
  <si>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</si>
  <si>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</si>
  <si>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</si>
  <si>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</si>
  <si>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</si>
  <si>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</si>
  <si>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</si>
  <si>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</si>
  <si>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</si>
  <si>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</si>
  <si>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</si>
  <si>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</si>
  <si>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</si>
  <si>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</si>
  <si>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</si>
  <si>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</si>
  <si>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</si>
  <si>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</si>
  <si>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</si>
  <si>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</si>
  <si>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</si>
  <si>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</si>
  <si>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</si>
  <si>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</si>
  <si>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</si>
  <si>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</si>
  <si>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</si>
  <si>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</si>
  <si>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</si>
  <si>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</si>
  <si>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</si>
  <si>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</si>
  <si>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</si>
  <si>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</si>
  <si>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</si>
  <si>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</si>
  <si>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</si>
  <si>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</si>
  <si>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</si>
  <si>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</si>
  <si>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</si>
  <si>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</si>
  <si>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</si>
  <si>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</si>
  <si>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</si>
  <si>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</si>
  <si>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</si>
  <si>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</si>
  <si>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</si>
  <si>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</si>
  <si>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</si>
  <si>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</si>
  <si>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</si>
  <si>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</si>
  <si>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</si>
  <si>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</si>
  <si>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</si>
  <si>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</si>
  <si>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</si>
  <si>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</si>
  <si>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</si>
  <si>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</si>
  <si>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</si>
  <si>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</si>
  <si>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</si>
  <si>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</si>
  <si>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</si>
  <si>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</si>
  <si>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</si>
  <si>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</si>
  <si>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</si>
  <si>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</si>
  <si>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</si>
  <si>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</si>
  <si>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</si>
  <si>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</si>
  <si>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</si>
  <si>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</si>
  <si>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</si>
  <si>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</si>
  <si>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</si>
  <si>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</si>
  <si>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</si>
  <si>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</si>
  <si>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</si>
  <si>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</si>
  <si>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</si>
  <si>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</si>
  <si>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</si>
  <si>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</si>
  <si>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</si>
  <si>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</si>
  <si>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</si>
  <si>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</si>
  <si>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</si>
  <si>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</si>
  <si>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</si>
  <si>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</si>
  <si>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</si>
  <si>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</si>
  <si>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</si>
  <si>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</si>
  <si>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</si>
  <si>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</si>
  <si>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</si>
  <si>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</si>
  <si>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</si>
  <si>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</si>
  <si>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</si>
  <si>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</si>
  <si>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</si>
  <si>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</si>
  <si>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</si>
  <si>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</si>
  <si>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</si>
  <si>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</si>
  <si>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</si>
  <si>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</si>
  <si>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</si>
  <si>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</si>
  <si>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</si>
  <si>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</si>
  <si>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</si>
  <si>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</si>
  <si>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</si>
  <si>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</si>
  <si>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</si>
  <si>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</si>
  <si>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</si>
  <si>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</si>
  <si>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</si>
  <si>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</si>
  <si>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</si>
  <si>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</si>
  <si>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</si>
  <si>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</si>
  <si>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</si>
  <si>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</si>
  <si>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</si>
  <si>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</si>
  <si>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</si>
  <si>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</si>
  <si>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</si>
  <si>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</si>
  <si>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</si>
  <si>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</si>
  <si>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</si>
  <si>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</si>
  <si>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</si>
  <si>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</si>
  <si>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</si>
  <si>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</si>
  <si>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</si>
  <si>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</si>
  <si>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</si>
  <si>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</si>
  <si>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</si>
  <si>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</si>
  <si>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</si>
  <si>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</si>
  <si>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</si>
  <si>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</si>
  <si>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</si>
  <si>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</si>
  <si>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</si>
  <si>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</si>
  <si>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</si>
  <si>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</si>
  <si>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</si>
  <si>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</si>
  <si>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</si>
  <si>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</si>
  <si>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</si>
  <si>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</si>
  <si>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</si>
  <si>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</si>
  <si>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</si>
  <si>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</si>
  <si>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</si>
  <si>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</si>
  <si>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</si>
  <si>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</si>
  <si>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</si>
  <si>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</si>
  <si>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</si>
  <si>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</si>
  <si>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</si>
  <si>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</si>
  <si>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</si>
  <si>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</si>
  <si>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</si>
  <si>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</si>
  <si>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</si>
  <si>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</si>
  <si>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</si>
  <si>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</si>
  <si>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</si>
  <si>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</si>
  <si>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</si>
  <si>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</si>
  <si>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</si>
  <si>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</si>
  <si>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</si>
  <si>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</si>
  <si>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</si>
  <si>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</si>
  <si>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</si>
  <si>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</si>
  <si>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</si>
  <si>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</si>
  <si>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</si>
  <si>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</si>
  <si>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</si>
  <si>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</si>
  <si>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</si>
  <si>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</si>
  <si>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</si>
  <si>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</si>
  <si>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</si>
  <si>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</si>
  <si>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</si>
  <si>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</si>
  <si>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</si>
  <si>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</si>
  <si>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</si>
  <si>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</si>
  <si>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</si>
  <si>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</si>
  <si>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</si>
  <si>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</si>
  <si>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</si>
  <si>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</si>
  <si>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</si>
  <si>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</si>
  <si>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</si>
  <si>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</si>
  <si>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</si>
  <si>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</si>
  <si>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</si>
  <si>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</si>
  <si>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</si>
  <si>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</si>
  <si>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</si>
  <si>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</si>
  <si>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</si>
  <si>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</si>
  <si>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</si>
  <si>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</si>
  <si>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</si>
  <si>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</si>
  <si>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</si>
  <si>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</si>
  <si>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</si>
  <si>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</si>
  <si>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</si>
  <si>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</si>
  <si>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</si>
  <si>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</si>
  <si>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</si>
  <si>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</si>
  <si>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</si>
  <si>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</si>
  <si>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</si>
  <si>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</si>
  <si>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</si>
  <si>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</si>
  <si>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</si>
  <si>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</si>
  <si>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</si>
  <si>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</si>
  <si>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</si>
  <si>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</si>
  <si>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</si>
  <si>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</si>
  <si>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</si>
  <si>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</si>
  <si>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</si>
  <si>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</si>
  <si>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</si>
  <si>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</si>
  <si>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</si>
  <si>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</si>
  <si>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</si>
  <si>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</si>
  <si>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</si>
  <si>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</si>
  <si>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</si>
  <si>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</si>
  <si>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</si>
  <si>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</si>
  <si>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</si>
  <si>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</si>
  <si>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</si>
  <si>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</si>
  <si>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</si>
  <si>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</si>
  <si>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</si>
  <si>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</si>
  <si>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</si>
  <si>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</si>
  <si>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</si>
  <si>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</si>
  <si>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</si>
  <si>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</si>
  <si>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</si>
  <si>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</si>
  <si>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</si>
  <si>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</si>
  <si>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</si>
  <si>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</si>
  <si>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</si>
  <si>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</si>
  <si>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</si>
  <si>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</si>
  <si>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</si>
  <si>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</si>
  <si>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</si>
  <si>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</si>
  <si>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</si>
  <si>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</si>
  <si>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</si>
  <si>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</si>
  <si>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</si>
  <si>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</si>
  <si>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</si>
  <si>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</si>
  <si>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</si>
  <si>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</si>
  <si>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</si>
  <si>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</si>
  <si>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</si>
  <si>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</si>
  <si>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</si>
  <si>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</si>
  <si>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</si>
  <si>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</si>
  <si>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</si>
  <si>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</si>
  <si>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</si>
  <si>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</si>
  <si>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</si>
  <si>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</si>
  <si>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</si>
  <si>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</si>
  <si>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</si>
  <si>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</si>
  <si>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</si>
  <si>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</si>
  <si>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</si>
  <si>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</si>
  <si>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</si>
  <si>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</si>
  <si>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</si>
  <si>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</si>
  <si>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</si>
  <si>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</si>
  <si>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</si>
  <si>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</si>
  <si>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</si>
  <si>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</si>
  <si>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</si>
  <si>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</si>
  <si>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</si>
  <si>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</si>
  <si>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</si>
  <si>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</si>
  <si>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</si>
  <si>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</si>
  <si>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</si>
  <si>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</si>
  <si>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</si>
  <si>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</si>
  <si>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</si>
  <si>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</si>
  <si>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</si>
  <si>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</si>
  <si>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</si>
  <si>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</si>
  <si>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</si>
  <si>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</si>
  <si>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</si>
  <si>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</si>
  <si>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</si>
  <si>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</si>
  <si>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</si>
  <si>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</si>
  <si>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</si>
  <si>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</si>
  <si>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</si>
  <si>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</si>
  <si>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</si>
  <si>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</si>
  <si>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</si>
  <si>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</si>
  <si>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</si>
  <si>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</si>
  <si>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</si>
  <si>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</si>
  <si>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</si>
  <si>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</si>
  <si>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</si>
  <si>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</si>
  <si>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</si>
  <si>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</si>
  <si>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</si>
  <si>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</si>
  <si>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</si>
  <si>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</si>
  <si>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</si>
  <si>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</si>
  <si>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</si>
  <si>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</si>
  <si>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</si>
  <si>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</si>
  <si>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</si>
  <si>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</si>
  <si>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</si>
  <si>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</si>
  <si>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</si>
  <si>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</si>
  <si>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</si>
  <si>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</si>
  <si>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</si>
  <si>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</si>
  <si>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</si>
  <si>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</si>
  <si>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</si>
  <si>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</si>
  <si>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</si>
  <si>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</si>
  <si>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</si>
  <si>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</si>
  <si>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</si>
  <si>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</si>
  <si>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</si>
  <si>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</si>
  <si>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</si>
  <si>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</si>
  <si>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</si>
  <si>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</si>
  <si>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</si>
  <si>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</si>
  <si>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</si>
  <si>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</si>
  <si>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</si>
  <si>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</si>
  <si>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</si>
  <si>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</si>
  <si>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</si>
  <si>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</si>
  <si>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</si>
  <si>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</si>
  <si>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</si>
  <si>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</si>
  <si>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</si>
  <si>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</si>
  <si>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</si>
  <si>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</si>
  <si>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</si>
  <si>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</si>
  <si>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</si>
  <si>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</si>
  <si>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</si>
  <si>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</si>
  <si>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</si>
  <si>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</si>
  <si>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</si>
  <si>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</si>
  <si>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</si>
  <si>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</si>
  <si>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</si>
  <si>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</si>
  <si>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</si>
  <si>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</si>
  <si>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</si>
  <si>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</si>
  <si>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</si>
  <si>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</si>
  <si>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</si>
  <si>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</si>
  <si>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</si>
  <si>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</si>
  <si>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</si>
  <si>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</si>
  <si>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</si>
  <si>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</si>
  <si>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</si>
  <si>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</si>
  <si>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</si>
  <si>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</si>
  <si>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</si>
  <si>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</si>
  <si>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</si>
  <si>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</si>
  <si>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</si>
  <si>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</si>
  <si>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</si>
  <si>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</si>
  <si>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</si>
  <si>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</si>
  <si>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</si>
  <si>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</si>
  <si>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</si>
  <si>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</si>
  <si>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</si>
  <si>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</si>
  <si>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</si>
  <si>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</si>
  <si>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</si>
  <si>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</si>
  <si>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</si>
  <si>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</si>
  <si>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</si>
  <si>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</si>
  <si>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</si>
  <si>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</si>
  <si>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</si>
  <si>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</si>
  <si>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</si>
  <si>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</si>
  <si>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</si>
  <si>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</si>
  <si>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</si>
  <si>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</si>
  <si>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</si>
  <si>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</si>
  <si>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</si>
  <si>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</si>
  <si>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</si>
  <si>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</si>
  <si>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</si>
  <si>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</si>
  <si>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</si>
  <si>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</si>
  <si>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</si>
  <si>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</si>
  <si>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</si>
  <si>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</si>
  <si>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</si>
  <si>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</si>
  <si>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</si>
  <si>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</si>
  <si>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</si>
  <si>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</si>
  <si>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</si>
  <si>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</si>
  <si>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</si>
  <si>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</si>
  <si>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</si>
  <si>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</si>
  <si>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</si>
  <si>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</si>
  <si>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</si>
  <si>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</si>
  <si>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</si>
  <si>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</si>
  <si>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</si>
  <si>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</si>
  <si>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</si>
  <si>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</si>
  <si>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</si>
  <si>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</si>
  <si>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</si>
  <si>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</si>
  <si>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</si>
  <si>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</si>
  <si>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</si>
  <si>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</si>
  <si>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</si>
  <si>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</si>
  <si>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</si>
  <si>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</si>
  <si>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</si>
  <si>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</si>
  <si>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</si>
  <si>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</si>
  <si>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</si>
  <si>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</si>
  <si>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</si>
  <si>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</si>
  <si>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</si>
  <si>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</si>
  <si>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</si>
  <si>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</si>
  <si>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</si>
  <si>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</si>
  <si>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</si>
  <si>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</si>
  <si>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</si>
  <si>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</si>
  <si>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</si>
  <si>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</si>
  <si>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</si>
  <si>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</si>
  <si>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</si>
  <si>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</si>
  <si>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</si>
  <si>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</si>
  <si>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</si>
  <si>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</si>
  <si>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</si>
  <si>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</si>
  <si>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</si>
  <si>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</si>
  <si>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</si>
  <si>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</si>
  <si>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</si>
  <si>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</si>
  <si>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</si>
  <si>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</si>
  <si>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</si>
  <si>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</si>
  <si>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</si>
  <si>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</si>
  <si>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</si>
  <si>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</si>
  <si>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</si>
  <si>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</si>
  <si>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</si>
  <si>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</si>
  <si>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</si>
  <si>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</si>
  <si>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</si>
  <si>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</si>
  <si>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</si>
  <si>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</si>
  <si>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</si>
  <si>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</si>
  <si>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</si>
  <si>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</si>
  <si>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</si>
  <si>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</si>
  <si>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</si>
  <si>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</si>
  <si>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</si>
  <si>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</si>
  <si>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</si>
  <si>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</si>
  <si>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</si>
  <si>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</si>
  <si>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</si>
  <si>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</si>
  <si>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</si>
  <si>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</si>
  <si>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</si>
  <si>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</si>
  <si>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</si>
  <si>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</si>
  <si>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</si>
  <si>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</si>
  <si>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</si>
  <si>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</si>
  <si>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</si>
  <si>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</si>
  <si>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</si>
  <si>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</si>
  <si>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</si>
  <si>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</si>
  <si>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</si>
  <si>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</si>
  <si>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</si>
  <si>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</si>
  <si>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</si>
  <si>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</si>
  <si>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</si>
  <si>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</si>
  <si>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</si>
  <si>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</si>
  <si>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</si>
  <si>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</si>
  <si>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</si>
  <si>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</si>
  <si>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</si>
  <si>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</si>
  <si>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</si>
  <si>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</si>
  <si>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</si>
  <si>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</si>
  <si>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</si>
  <si>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</si>
  <si>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</si>
  <si>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</si>
  <si>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</si>
  <si>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</si>
  <si>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</si>
  <si>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</si>
  <si>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</si>
  <si>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</si>
  <si>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</si>
  <si>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</si>
  <si>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</si>
  <si>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</si>
  <si>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</si>
  <si>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</si>
  <si>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</si>
  <si>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</si>
  <si>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</si>
  <si>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</si>
  <si>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</si>
  <si>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</si>
  <si>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</si>
  <si>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</si>
  <si>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</si>
  <si>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</si>
  <si>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</si>
  <si>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</si>
  <si>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</si>
  <si>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</si>
  <si>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</si>
  <si>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</si>
  <si>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</si>
  <si>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</si>
  <si>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</si>
  <si>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</si>
  <si>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</si>
  <si>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</si>
  <si>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</si>
  <si>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</si>
  <si>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</si>
  <si>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</si>
  <si>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</si>
  <si>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</si>
  <si>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</si>
  <si>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</si>
  <si>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</si>
  <si>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</si>
  <si>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</si>
  <si>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</si>
  <si>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</si>
  <si>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</si>
  <si>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</si>
  <si>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</si>
  <si>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</si>
  <si>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</si>
  <si>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</si>
  <si>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</si>
  <si>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</si>
  <si>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</si>
  <si>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</si>
  <si>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</si>
  <si>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</si>
  <si>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</si>
  <si>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</si>
  <si>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</si>
  <si>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</si>
  <si>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</si>
  <si>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</si>
  <si>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</si>
  <si>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</si>
  <si>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</si>
  <si>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</si>
  <si>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</si>
  <si>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</si>
  <si>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</si>
  <si>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</si>
  <si>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</si>
  <si>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</si>
  <si>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</si>
  <si>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</si>
  <si>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</si>
  <si>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</si>
  <si>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</si>
  <si>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</si>
  <si>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</si>
  <si>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</si>
  <si>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</si>
  <si>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</si>
  <si>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</si>
  <si>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</si>
  <si>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</si>
  <si>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</si>
  <si>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</si>
  <si>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</si>
  <si>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</si>
  <si>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</si>
  <si>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</si>
  <si>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</si>
  <si>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</si>
  <si>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</si>
  <si>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</si>
  <si>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</si>
  <si>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</si>
  <si>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</si>
  <si>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</si>
  <si>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</si>
  <si>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</si>
  <si>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</si>
  <si>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</si>
  <si>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</si>
  <si>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</si>
  <si>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</si>
  <si>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</si>
  <si>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</si>
  <si>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</si>
  <si>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</si>
  <si>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</si>
  <si>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</si>
  <si>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</si>
  <si>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</si>
  <si>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</si>
  <si>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</si>
  <si>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</si>
  <si>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</si>
  <si>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</si>
  <si>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</si>
  <si>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</si>
  <si>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</si>
  <si>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</si>
  <si>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</si>
  <si>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</si>
  <si>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</si>
  <si>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</si>
  <si>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</si>
  <si>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</si>
  <si>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</si>
  <si>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</si>
  <si>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</si>
  <si>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</si>
  <si>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</si>
  <si>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</si>
  <si>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</si>
  <si>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</si>
  <si>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</si>
  <si>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</si>
  <si>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</si>
  <si>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</si>
  <si>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</si>
  <si>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</si>
  <si>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</si>
  <si>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</si>
  <si>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</si>
  <si>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</si>
  <si>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</si>
  <si>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</si>
  <si>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</si>
  <si>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</si>
  <si>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</si>
  <si>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</si>
  <si>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</si>
  <si>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</si>
  <si>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</si>
  <si>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</si>
  <si>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</si>
  <si>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</si>
  <si>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</si>
  <si>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</si>
  <si>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</si>
  <si>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</si>
  <si>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</si>
  <si>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</si>
  <si>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</si>
  <si>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</si>
  <si>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</si>
  <si>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</si>
  <si>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</si>
  <si>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</si>
  <si>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</si>
  <si>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</si>
  <si>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</si>
  <si>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</si>
  <si>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</si>
  <si>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</si>
  <si>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</si>
  <si>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</si>
  <si>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</si>
  <si>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</si>
  <si>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</si>
  <si>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</si>
  <si>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</si>
  <si>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</si>
  <si>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</si>
  <si>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</si>
  <si>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</si>
  <si>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</si>
  <si>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</si>
  <si>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</si>
  <si>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</si>
  <si>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</si>
  <si>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</si>
  <si>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</si>
  <si>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</si>
  <si>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</si>
  <si>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</si>
  <si>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</si>
  <si>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</si>
  <si>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</si>
  <si>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</si>
  <si>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</si>
  <si>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</si>
  <si>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</si>
  <si>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</si>
  <si>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</si>
  <si>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</si>
  <si>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</si>
  <si>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</si>
  <si>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</si>
  <si>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</si>
  <si>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</si>
  <si>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</si>
  <si>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</si>
  <si>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</si>
  <si>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</si>
  <si>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</si>
  <si>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</si>
  <si>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</si>
  <si>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</si>
  <si>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</si>
  <si>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</si>
  <si>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</si>
  <si>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</si>
  <si>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</si>
  <si>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</si>
  <si>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</si>
  <si>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</si>
  <si>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</si>
  <si>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</si>
  <si>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</si>
  <si>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</si>
  <si>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</si>
  <si>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</si>
  <si>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</si>
  <si>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</si>
  <si>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</si>
  <si>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</si>
  <si>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</si>
  <si>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</si>
  <si>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</si>
  <si>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</si>
  <si>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</si>
  <si>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</si>
  <si>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</si>
  <si>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</si>
  <si>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</si>
  <si>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</si>
  <si>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</si>
  <si>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</si>
  <si>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</si>
  <si>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</si>
  <si>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</si>
  <si>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</si>
  <si>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</si>
  <si>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</si>
  <si>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</si>
  <si>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</si>
  <si>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</si>
  <si>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</si>
  <si>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</si>
  <si>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</si>
  <si>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</si>
  <si>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</si>
  <si>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</si>
  <si>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</si>
  <si>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</si>
  <si>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</si>
  <si>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</si>
  <si>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</si>
  <si>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</si>
  <si>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</si>
  <si>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</si>
  <si>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</si>
  <si>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</si>
  <si>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</si>
  <si>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</si>
  <si>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</si>
  <si>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</si>
  <si>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</si>
  <si>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</si>
  <si>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</si>
  <si>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</si>
  <si>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</si>
  <si>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</si>
  <si>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</si>
  <si>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</si>
  <si>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</si>
  <si>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</si>
  <si>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</si>
  <si>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</si>
  <si>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</si>
  <si>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</si>
  <si>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</si>
  <si>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</si>
  <si>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</si>
  <si>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</si>
  <si>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</si>
  <si>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</si>
  <si>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</si>
  <si>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</si>
  <si>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</si>
  <si>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</si>
  <si>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</si>
  <si>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</si>
  <si>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</si>
  <si>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</si>
  <si>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</si>
  <si>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</si>
  <si>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</si>
  <si>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</si>
  <si>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</si>
  <si>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</si>
  <si>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</si>
  <si>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</si>
  <si>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</si>
  <si>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</si>
  <si>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</si>
  <si>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</si>
  <si>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</si>
  <si>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</si>
  <si>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</si>
  <si>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</si>
  <si>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</si>
  <si>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</si>
  <si>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</si>
  <si>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</si>
  <si>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</si>
  <si>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</si>
  <si>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</si>
  <si>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</si>
  <si>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</si>
  <si>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</si>
  <si>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</si>
  <si>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</si>
  <si>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</si>
  <si>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</si>
  <si>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</si>
  <si>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</si>
  <si>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</si>
  <si>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</si>
  <si>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</si>
  <si>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</si>
  <si>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</si>
  <si>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</si>
  <si>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</si>
  <si>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</si>
  <si>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</si>
  <si>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</si>
  <si>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</si>
  <si>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</si>
  <si>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</si>
  <si>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</si>
  <si>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</si>
  <si>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</si>
  <si>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</si>
  <si>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</si>
  <si>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</si>
  <si>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</si>
  <si>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</si>
  <si>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</si>
  <si>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</si>
  <si>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</si>
  <si>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</si>
  <si>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</si>
  <si>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</si>
  <si>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</si>
  <si>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</si>
  <si>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</si>
  <si>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</si>
  <si>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</si>
  <si>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</si>
  <si>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</si>
  <si>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</si>
  <si>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</si>
  <si>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</si>
  <si>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</si>
  <si>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</si>
  <si>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</si>
  <si>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</si>
  <si>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</si>
  <si>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</si>
  <si>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</si>
  <si>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</si>
  <si>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</si>
  <si>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</si>
  <si>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</si>
  <si>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</si>
  <si>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</si>
  <si>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</si>
  <si>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</si>
  <si>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</si>
  <si>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</si>
  <si>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</si>
  <si>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</si>
  <si>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</si>
  <si>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</si>
  <si>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</si>
  <si>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</si>
  <si>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</si>
  <si>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</si>
  <si>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</si>
  <si>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</si>
  <si>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</si>
  <si>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</si>
  <si>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</si>
  <si>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</si>
  <si>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</si>
  <si>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</si>
  <si>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</si>
  <si>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</si>
  <si>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</si>
  <si>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</si>
  <si>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</si>
  <si>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</si>
  <si>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</si>
  <si>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</si>
  <si>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</si>
  <si>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</si>
  <si>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</si>
  <si>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</si>
  <si>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</si>
  <si>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</si>
  <si>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</si>
  <si>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</si>
  <si>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</si>
  <si>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</si>
  <si>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</si>
  <si>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</si>
  <si>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</si>
  <si>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</si>
  <si>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</si>
  <si>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</si>
  <si>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</si>
  <si>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</si>
  <si>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</si>
  <si>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</si>
  <si>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</si>
  <si>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</si>
  <si>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</si>
  <si>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</si>
  <si>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</si>
  <si>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</si>
  <si>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</si>
  <si>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</si>
  <si>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</si>
  <si>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</si>
  <si>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</si>
  <si>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</si>
  <si>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</si>
  <si>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</si>
  <si>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</si>
  <si>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</si>
  <si>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</si>
  <si>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</si>
  <si>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</si>
  <si>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</si>
  <si>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</si>
  <si>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</si>
  <si>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</si>
  <si>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</si>
  <si>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</si>
  <si>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</si>
  <si>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</si>
  <si>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</si>
  <si>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</si>
  <si>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</si>
  <si>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</si>
  <si>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</si>
  <si>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</si>
  <si>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</si>
  <si>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</si>
  <si>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</si>
  <si>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</si>
  <si>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</si>
  <si>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</si>
  <si>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</si>
  <si>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</si>
  <si>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</si>
  <si>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</si>
  <si>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</si>
  <si>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</si>
  <si>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</si>
  <si>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</si>
  <si>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</si>
  <si>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</si>
  <si>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</si>
  <si>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</si>
  <si>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</si>
  <si>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</si>
  <si>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</si>
  <si>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</si>
  <si>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</si>
  <si>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</si>
  <si>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</si>
  <si>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</si>
  <si>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</si>
  <si>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</si>
  <si>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</si>
  <si>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</si>
  <si>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</si>
  <si>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</si>
  <si>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</si>
  <si>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</si>
  <si>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</si>
  <si>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</si>
  <si>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</si>
  <si>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</si>
  <si>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</si>
  <si>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</si>
  <si>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</si>
  <si>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</si>
  <si>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</si>
  <si>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</si>
  <si>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</si>
  <si>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</si>
  <si>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</si>
  <si>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</si>
  <si>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</si>
  <si>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</si>
  <si>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</si>
  <si>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</si>
  <si>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</si>
  <si>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</si>
  <si>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</si>
  <si>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</si>
  <si>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</si>
  <si>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</si>
  <si>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</si>
  <si>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</si>
  <si>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</si>
  <si>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</si>
  <si>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</si>
  <si>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</si>
  <si>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</si>
  <si>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</si>
  <si>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</si>
  <si>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</si>
  <si>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</si>
  <si>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</si>
  <si>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</si>
  <si>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</si>
  <si>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</si>
  <si>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</si>
  <si>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</si>
  <si>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</si>
  <si>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</si>
  <si>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</si>
  <si>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</si>
  <si>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</si>
  <si>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</si>
  <si>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</si>
  <si>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</si>
  <si>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</si>
  <si>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</si>
  <si>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</si>
  <si>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</si>
  <si>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</si>
  <si>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</si>
  <si>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</si>
  <si>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</si>
  <si>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</si>
  <si>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</si>
  <si>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</si>
  <si>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</si>
  <si>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</si>
  <si>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</si>
  <si>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</si>
  <si>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</si>
  <si>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</si>
  <si>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</si>
  <si>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</si>
  <si>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</si>
  <si>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</si>
  <si>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</si>
  <si>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</si>
  <si>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</si>
  <si>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</si>
  <si>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</si>
  <si>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</si>
  <si>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</si>
  <si>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</si>
  <si>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</si>
  <si>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</si>
  <si>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</si>
  <si>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</si>
  <si>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</si>
  <si>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</si>
  <si>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</si>
  <si>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</si>
  <si>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</si>
  <si>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</si>
  <si>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</si>
  <si>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</si>
  <si>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</si>
  <si>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</si>
  <si>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</si>
  <si>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</si>
  <si>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</si>
  <si>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</si>
  <si>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</si>
  <si>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</si>
  <si>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</si>
  <si>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</si>
  <si>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</si>
  <si>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</si>
  <si>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</si>
  <si>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</si>
  <si>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</si>
  <si>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</si>
  <si>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</si>
  <si>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</si>
  <si>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</si>
  <si>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</si>
  <si>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</si>
  <si>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</si>
  <si>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</si>
  <si>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</si>
  <si>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</si>
  <si>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</si>
  <si>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</si>
  <si>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</si>
  <si>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</si>
  <si>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</si>
  <si>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</si>
  <si>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</si>
  <si>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</si>
  <si>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</si>
  <si>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</si>
  <si>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</si>
  <si>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</si>
  <si>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</si>
  <si>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</si>
  <si>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</si>
  <si>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</si>
  <si>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</si>
  <si>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</si>
  <si>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</si>
  <si>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</si>
  <si>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</si>
  <si>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</si>
  <si>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</si>
  <si>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</si>
  <si>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</si>
  <si>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</si>
  <si>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</si>
  <si>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</si>
  <si>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</si>
  <si>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</si>
  <si>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</si>
  <si>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</si>
  <si>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</si>
  <si>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</si>
  <si>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</si>
  <si>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</si>
  <si>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</si>
  <si>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</si>
  <si>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</si>
  <si>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</si>
  <si>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</si>
  <si>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</si>
  <si>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</si>
  <si>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</si>
  <si>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</si>
  <si>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</si>
  <si>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</si>
  <si>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</si>
  <si>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</si>
  <si>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</si>
  <si>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</si>
  <si>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</si>
  <si>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</si>
  <si>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</si>
  <si>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</si>
  <si>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</si>
  <si>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</si>
  <si>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</si>
  <si>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</si>
  <si>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</si>
  <si>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</si>
  <si>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</si>
  <si>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</si>
  <si>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</si>
  <si>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</si>
  <si>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</si>
  <si>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</si>
  <si>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</si>
  <si>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</si>
  <si>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</si>
  <si>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</si>
  <si>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</si>
  <si>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</si>
  <si>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</si>
  <si>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</si>
  <si>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</si>
  <si>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</si>
  <si>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</si>
  <si>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</si>
  <si>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</si>
  <si>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</si>
  <si>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</si>
  <si>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</si>
  <si>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</si>
  <si>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</si>
  <si>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</si>
  <si>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</si>
  <si>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</si>
  <si>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</si>
  <si>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</si>
  <si>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</si>
  <si>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</si>
  <si>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</si>
  <si>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</si>
  <si>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</si>
  <si>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</si>
  <si>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</si>
  <si>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</si>
  <si>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</si>
  <si>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</si>
  <si>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</si>
  <si>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</si>
  <si>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</si>
  <si>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</si>
  <si>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</si>
  <si>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</si>
  <si>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</si>
  <si>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</si>
  <si>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</si>
  <si>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</si>
  <si>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</si>
  <si>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</si>
  <si>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</si>
  <si>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</si>
  <si>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</si>
  <si>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</si>
  <si>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</si>
  <si>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</si>
  <si>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</si>
  <si>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</si>
  <si>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</si>
  <si>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</si>
  <si>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</si>
  <si>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</si>
  <si>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</si>
  <si>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</si>
  <si>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</si>
  <si>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</si>
  <si>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</si>
  <si>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</si>
  <si>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</si>
  <si>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</si>
  <si>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</si>
  <si>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</si>
  <si>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</si>
  <si>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</si>
  <si>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</si>
  <si>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</si>
  <si>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</si>
  <si>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</si>
  <si>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</si>
  <si>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</si>
  <si>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</si>
  <si>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</si>
  <si>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</si>
  <si>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</si>
  <si>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</si>
  <si>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</si>
  <si>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</si>
  <si>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</si>
  <si>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</si>
  <si>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</si>
  <si>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</si>
  <si>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</si>
  <si>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</si>
  <si>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</si>
  <si>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</si>
  <si>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</si>
  <si>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</si>
  <si>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</si>
  <si>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</si>
  <si>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</si>
  <si>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</si>
  <si>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</si>
  <si>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</si>
  <si>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</si>
  <si>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</si>
  <si>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</si>
  <si>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</si>
  <si>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</si>
  <si>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</si>
  <si>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</si>
  <si>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</si>
  <si>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</si>
  <si>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</si>
  <si>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</si>
  <si>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</si>
  <si>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</si>
  <si>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</si>
  <si>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</si>
  <si>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</si>
  <si>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</si>
  <si>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</si>
  <si>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</si>
  <si>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</si>
  <si>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</si>
  <si>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</si>
  <si>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</si>
  <si>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</si>
  <si>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</si>
  <si>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</si>
  <si>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</si>
  <si>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</si>
  <si>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</si>
  <si>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</si>
  <si>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</si>
  <si>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</si>
  <si>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</si>
  <si>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</si>
  <si>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</si>
  <si>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</si>
  <si>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</si>
  <si>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</si>
  <si>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</si>
  <si>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</si>
  <si>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</si>
  <si>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</si>
  <si>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</si>
  <si>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</si>
  <si>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</si>
  <si>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</si>
  <si>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</si>
  <si>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</si>
  <si>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</si>
  <si>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</si>
  <si>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</si>
  <si>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</si>
  <si>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</si>
  <si>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</si>
  <si>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</si>
  <si>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</si>
  <si>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</si>
  <si>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</si>
  <si>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</si>
  <si>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</si>
  <si>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</si>
  <si>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</si>
  <si>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</si>
  <si>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</si>
  <si>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</si>
  <si>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</si>
  <si>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</si>
  <si>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</si>
  <si>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</si>
  <si>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</si>
  <si>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</si>
  <si>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</si>
  <si>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</si>
  <si>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</si>
  <si>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</si>
  <si>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</si>
  <si>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</si>
  <si>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</si>
  <si>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PCM-20251004-00001552</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</si>
  <si>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</si>
  <si>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</si>
  <si>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</si>
  <si>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</si>
  <si>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</si>
  <si>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</si>
  <si>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</si>
  <si>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</si>
  <si>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</si>
  <si>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</si>
  <si>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</si>
  <si>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</si>
  <si>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</si>
  <si>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</si>
  <si>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</si>
  <si>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</si>
  <si>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</si>
  <si>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</si>
  <si>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</si>
  <si>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</si>
  <si>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</si>
  <si>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</si>
  <si>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</si>
  <si>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</si>
  <si>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</si>
  <si>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</si>
  <si>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</si>
  <si>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</si>
  <si>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</si>
  <si>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</si>
  <si>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</si>
  <si>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</si>
  <si>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</si>
  <si>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</si>
  <si>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</si>
  <si>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</si>
  <si>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</si>
  <si>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</si>
  <si>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</si>
  <si>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</si>
  <si>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</si>
  <si>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</si>
  <si>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</si>
  <si>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</si>
  <si>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</si>
  <si>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</si>
  <si>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</si>
  <si>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</si>
  <si>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</si>
  <si>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</si>
  <si>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</si>
  <si>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</si>
  <si>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</si>
  <si>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</si>
  <si>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</si>
  <si>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</si>
  <si>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</si>
  <si>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</si>
  <si>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</si>
  <si>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</si>
  <si>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</si>
  <si>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</si>
  <si>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</si>
  <si>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</si>
  <si>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</si>
  <si>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</si>
  <si>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</si>
  <si>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</si>
  <si>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</si>
  <si>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</si>
  <si>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</si>
  <si>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</si>
  <si>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</si>
  <si>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</si>
  <si>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</si>
  <si>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</si>
  <si>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</si>
  <si>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</si>
  <si>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</si>
  <si>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</si>
  <si>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</si>
  <si>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</si>
  <si>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</si>
  <si>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</si>
  <si>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</si>
  <si>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</si>
  <si>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</si>
  <si>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PCM-20251004-00001523</t>
  </si>
  <si>
    <t xml:space="preserve">team at site TS </t>
  </si>
  <si>
    <t>PCM-20251004-00001565</t>
  </si>
  <si>
    <t xml:space="preserve">ETA 30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</si>
  <si>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</si>
  <si>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</si>
  <si>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</si>
  <si>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</si>
  <si>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</si>
  <si>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</si>
  <si>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</si>
  <si>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PCM-20251004-00001603 </t>
  </si>
  <si>
    <t>jed0745</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</si>
  <si>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</si>
  <si>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</si>
  <si>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</si>
  <si>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</si>
  <si>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</si>
  <si>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</si>
  <si>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</si>
  <si>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</si>
  <si>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</si>
  <si>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</si>
  <si>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</si>
  <si>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</si>
  <si>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</si>
  <si>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</si>
  <si>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PCM-20251004-00001356</t>
  </si>
  <si>
    <t>Team unreachable , expected at site MHL0131</t>
  </si>
  <si>
    <t>PCM-20251004-00001387</t>
  </si>
  <si>
    <t>Team will Check after MHL0131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</si>
</sst>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2" totalsRowShown="0" headerRowDxfId="174" dataDxfId="173" headerRowBorderDxfId="171" tableBorderDxfId="172" totalsRowBorderDxfId="170">
  <autoFilter ref="A1:L4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2">
    <sortCondition ref="H1:H4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8" totalsRowShown="0" headerRowDxfId="31" dataDxfId="30" headerRowBorderDxfId="28" tableBorderDxfId="29">
  <autoFilter ref="A1:L1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271.81199363425549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81" t="s">
        <v>8948</v>
      </c>
      <c r="E3" s="65" t="s">
        <v>38964</v>
      </c>
      <c r="F3" s="90">
        <v>45934.720717592594</v>
      </c>
      <c r="G3" s="67">
        <f ca="1">IFERROR(NOW()-F3,"")</f>
        <v>3.9701967587461695E-2</v>
      </c>
      <c r="H3" s="142">
        <v>45934.715821759259</v>
      </c>
      <c r="I3" s="73" t="str">
        <f>IFERROR(VLOOKUP(D3,DB!A:F,6,0),"")</f>
        <v>Generator-SG</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45934.760419560182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45934.760419560182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45934.760419560182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45934.760419560182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45934.760419560182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45934.760419560182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45934.760419560182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45934.760419560182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45934.760419560182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45934.760419560182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45934.760419560182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45934.760419560182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45934.760419560182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45934.760419560182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45934.760419560182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45934.760419560182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45934.760419560182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45934.760419560182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45934.760419560182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45934.760419560182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45934.760419560182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45934.760419560182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45934.760419560182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45934.760419560182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45934.760419560182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45934.760419560182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45934.760419560182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45934.760419560182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45934.760419560182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45934.760419560182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45934.760419560182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45934.760419560182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45934.760419560182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45934.760419560182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45934.760419560182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45934.760419560182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45934.760419560182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45934.760419560182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45934.760419560182</v>
      </c>
      <c r="H42" s="68"/>
      <c r="I42" s="73" t="str">
        <f>IFERROR(VLOOKUP(D42,DB!A:F,6,0),"")</f>
        <v/>
      </c>
      <c r="J42" s="73" t="str">
        <f>IFERROR(VLOOKUP(D42,DB!A:G,7,0),"")</f>
        <v/>
      </c>
      <c r="K42" s="69"/>
      <c r="L42" s="70" t="str">
        <f>IFERROR(VLOOKUP(D42,DB!A:I,9,0),"")</f>
        <v/>
      </c>
    </row>
  </sheetData>
  <customSheetViews>
    <customSheetView guid="{F6042A99-DD27-4453-835D-0834D95730CC}" filter="1" showAutoFilter="1">
      <pageMargins left="0" right="0" top="0" bottom="0" header="0" footer="0"/>
      <autoFilter ref="B1:M1" xr:uid="{7583C5DD-AE5D-4054-B242-4F16512A328C}"/>
    </customSheetView>
  </customSheetViews>
  <dataValidations count="2">
    <dataValidation allowBlank="1" showInputMessage="1" showErrorMessage="1" sqref="E1" xr:uid="{5DBA255D-CDD9-49FB-AD3C-AF70AB4EE696}"/>
    <dataValidation type="list" allowBlank="1" showInputMessage="1" showErrorMessage="1" sqref="E2:E4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243.10863715277083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128.03333622685022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109.76058159722015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28611</v>
      </c>
      <c r="E6" s="131" t="s">
        <v>38964</v>
      </c>
      <c r="F6" s="132">
        <v>45934.7109375</v>
      </c>
      <c r="G6" s="133">
        <f ca="1">IFERROR(NOW()-F6,"-")</f>
        <v>4.9482060181617271E-2</v>
      </c>
      <c r="H6" s="132">
        <v>45934.705972222226</v>
      </c>
      <c r="I6" s="18" t="str">
        <f>IFERROR(VLOOKUP(D6,DB!A:F,6,0),"")</f>
        <v>Power Cube</v>
      </c>
      <c r="J6" s="18" t="str">
        <f>IFERROR(VLOOKUP(D6,DB!A:G,7,0),"")</f>
        <v>In progress+No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25756</v>
      </c>
      <c r="E7" s="131" t="s">
        <v>38964</v>
      </c>
      <c r="F7" s="132">
        <v>45934.72378472222</v>
      </c>
      <c r="G7" s="133">
        <f ca="1">IFERROR(NOW()-F7,"-")</f>
        <v>3.6634837961173616E-2</v>
      </c>
      <c r="H7" s="132">
        <v>45934.718877314815</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45934.760419560182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45934.760419560182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45934.760419560182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45934.760419560182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45934.760419560182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45934.760419560182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45934.760419560182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45934.760419560182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45934.760419560182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45934.760419560182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45934.760419560182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45934.760419560182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45934.760419560182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45934.760419560182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45934.760419560182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45934.760419560182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45934.760419560182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45934.760419560182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45934.760419560182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45934.760419560182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45934.760419560182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45934.760419560182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45934.760419560182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45934.760419560182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45934.760419560182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45934.760419560182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45934.760419560182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45934.760419560182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45934.760419560182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45934.760419560182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45934.760419560182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45934.760419560182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45934.760419560182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45934.760419560182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45934.760419560182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45934.760419560182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45934.760419560182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45934.760419560182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45934.760419560182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45934.760419560182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45934.760419560182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45934.760419560182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45934.760419560182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45934.760419560182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45934.760419560182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45934.760419560182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45934.760419560182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45934.760419560182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45934.760419560182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45934.760419560182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45934.760419560182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45934.760419560182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45934.760419560182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45934.760419560182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45934.760419560182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45934.760419560182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45934.760419560182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45934.760419560182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45934.760419560182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45934.760419560182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45934.760419560182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45934.760419560182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45934.760419560182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45934.760419560182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45934.760419560182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45934.760419560182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45934.760419560182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45934.760419560182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45934.760419560182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45934.760419560182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45934.760419560182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45934.760419560182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45934.760419560182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45934.760419560182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45934.760419560182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45934.760419560182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45934.760419560182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45934.760419560182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45934.760419560182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45934.760419560182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45934.760419560182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45934.760419560182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45934.760419560182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45934.760419560182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45934.760419560182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45934.760419560182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45934.760419560182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45934.760419560182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45934.760419560182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45934.760419560182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45934.760419560182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45934.760419560182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45934.760419560182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45934.760419560182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45934.760419560182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45934.760419560182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45934.760419560182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45934.760419560182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45934.760419560182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45934.760419560182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45934.760419560182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45934.760419560182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45934.760419560182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45934.760419560182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45934.760419560182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45934.760419560182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45934.760419560182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45934.760419560182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45934.760419560182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45934.760419560182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45934.760419560182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45934.760419560182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45934.760419560182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45934.760419560182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45934.760419560182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45934.760419560182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45934.760419560182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45934.760419560182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45934.760419560182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45934.760419560182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45934.760419560182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45934.760419560182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45934.760419560182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45934.760419560182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45934.760419560182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45934.760419560182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45934.760419560182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45934.760419560182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45934.760419560182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45934.760419560182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45934.760419560182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45934.760419560182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45934.760419560182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45934.760419560182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45934.760419560182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45934.760419560182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45934.760419560182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45934.760419560182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45934.760419560182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45934.760419560182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45934.760419560182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45934.760419560182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45934.760419560182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45934.760419560182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45934.760419560182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45934.760419560182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45934.760419560182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45934.760419560182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45934.760419560182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45934.760419560182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45934.760419560182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45934.760419560182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45934.760419560182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45934.760419560182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45934.760419560182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45934.760419560182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45934.760419560182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45934.760419560182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45934.760419560182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45934.760419560182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45934.760419560182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45934.760419560182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45934.760419560182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45934.760419560182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45934.760419560182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45934.760419560182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45934.760419560182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45934.760419560182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45934.760419560182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45934.760419560182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45934.760419560182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45934.760419560182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45934.760419560182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45934.760419560182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45934.760419560182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45934.760419560182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45934.760419560182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45934.760419560182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45934.760419560182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45934.760419560182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45934.760419560182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45934.760419560182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45934.760419560182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45934.760419560182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45934.760419560182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45934.760419560182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45934.760419560182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45934.760419560182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45934.760419560182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45934.760419560182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45934.760419560182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45934.760419560182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45934.760419560182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45934.760419560182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45934.760419560182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45934.760419560182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45934.760419560182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45934.760419560182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45934.760419560182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45934.760419560182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45934.760419560182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45934.760419560182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45934.760419560182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45934.760419560182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45934.760419560182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45934.760419560182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45934.760419560182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45934.760419560182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45934.760419560182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45934.760419560182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45934.760419560182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45934.760419560182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45934.760419560182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45934.760419560182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45934.760419560182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45934.760419560182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45934.760419560182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45934.760419560182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45934.760419560182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45934.760419560182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45934.760419560182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45934.760419560182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45934.760419560182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45934.760419560182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45934.760419560182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45934.760419560182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45934.760419560182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45934.760419560182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45934.760419560182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45934.760419560182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45934.760419560182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45934.760419560182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45934.760419560182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45934.760419560182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45934.760419560182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45934.760419560182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45934.760419560182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45934.760419560182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45934.760419560182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45934.760419560182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45934.760419560182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45934.760419560182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45934.760419560182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45934.760419560182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45934.760419560182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45934.760419560182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45934.760419560182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45934.760419560182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45934.760419560182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45934.760419560182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45934.760419560182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45934.760419560182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45934.760419560182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45934.760419560182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45934.760419560182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45934.760419560182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45934.760419560182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45934.760419560182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45934.760419560182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45934.760419560182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45934.760419560182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45934.760419560182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45934.760419560182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45934.760419560182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45934.760419560182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45934.760419560182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45934.760419560182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45934.760419560182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45934.760419560182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45934.760419560182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45934.760419560182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45934.760419560182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45934.760419560182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45934.760419560182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45934.760419560182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45934.760419560182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45934.760419560182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45934.760419560182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45934.760419560182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45934.760419560182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45934.760419560182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45934.760419560182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45934.760419560182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45934.760419560182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45934.760419560182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45934.760419560182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45934.760419560182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45934.760419560182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45934.760419560182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45934.760419560182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45934.760419560182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45934.760419560182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45934.760419560182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45934.760419560182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45934.760419560182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45934.760419560182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45934.760419560182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45934.760419560182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45934.760419560182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45934.760419560182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45934.760419560182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45934.760419560182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45934.760419560182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45934.760419560182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45934.760419560182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45934.760419560182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45934.760419560182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45934.760419560182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45934.760419560182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45934.760419560182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45934.760419560182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45934.760419560182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45934.760419560182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45934.760419560182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45934.760419560182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45934.760419560182</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45934.760419560182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45934.760419560182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45934.760419560182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45934.760419560182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45934.760419560182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45934.760419560182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45934.760419560182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45934.760419560182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45934.760419560182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45934.760419560182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45934.760419560182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45934.760419560182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45934.760419560182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45934.760419560182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45934.760419560182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45934.760419560182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45934.760419560182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45934.760419560182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45934.760419560182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45934.760419560182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45934.760419560182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45934.760419560182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45934.760419560182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45934.760419560182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45934.760419560182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45934.760419560182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45934.760419560182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45934.760419560182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45934.760419560182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45934.760419560182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45934.760419560182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45934.760419560182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45934.760419560182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45934.760419560182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45934.760419560182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45934.760419560182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45934.760419560182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45934.760419560182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45934.760419560182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45934.760419560182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45934.760419560182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45934.760419560182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45934.760419560182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45934.760419560182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45934.760419560182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45934.760419560182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45934.760419560182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45934.760419560182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45934.760419560182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45934.760419560182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45934.760419560182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45934.760419560182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45934.760419560182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45934.760419560182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45934.760419560182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45934.760419560182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45934.760419560182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45934.760419560182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45934.760419560182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45934.760419560182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45934.760419560182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45934.760419560182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45934.760419560182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45934.760419560182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45934.760419560182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45934.760419560182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45934.760419560182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45934.760419560182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45934.760419560182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45934.760419560182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45934.760419560182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45934.760419560182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45934.760419560182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45934.760419560182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45934.760419560182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45934.760419560182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45934.760419560182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45934.760419560182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45934.760419560182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45934.760419560182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45934.760419560182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45934.760419560182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45934.760419560182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45934.760419560182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45934.760419560182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45934.760419560182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45934.760419560182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45934.760419560182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45934.760419560182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45934.760419560182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45934.760419560182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45934.760419560182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45934.760419560182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45934.760419560182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45934.760419560182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45934.760419560182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45934.760419560182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45934.760419560182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45934.760419560182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45934.760419560182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45934.760419560182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45934.760419560182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45934.760419560182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45934.760419560182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45934.760419560182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45934.760419560182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45934.760419560182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45934.760419560182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45934.760419560182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45934.760419560182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45934.760419560182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45934.760419560182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45934.760419560182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45934.760419560182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45934.760419560182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45934.760419560182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45934.760419560182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45934.760419560182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45934.760419560182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45934.760419560182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45934.760419560182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45934.760419560182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45934.760419560182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45934.760419560182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45934.760419560182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45934.760419560182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45934.760419560182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45934.760419560182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45934.760419560182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45934.760419560182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45934.760419560182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45934.760419560182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45934.760419560182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45934.760419560182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45934.760419560182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45934.760419560182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45934.760419560182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45934.760419560182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45934.760419560182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45934.760419560182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45934.760419560182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45934.760419560182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45934.760419560182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45934.760419560182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45934.760419560182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45934.760419560182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45934.760419560182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45934.760419560182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45934.760419560182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45934.760419560182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45934.760419560182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45934.760419560182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45934.760419560182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45934.760419560182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45934.760419560182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45934.760419560182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45934.760419560182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45934.760419560182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45934.760419560182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45934.760419560182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45934.760419560182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45934.760419560182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45934.760419560182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45934.760419560182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45934.760419560182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45934.760419560182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45934.760419560182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45934.760419560182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45934.760419560182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45934.760419560182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45934.760419560182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45934.760419560182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45934.760419560182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45934.760419560182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45934.760419560182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45934.760419560182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45934.760419560182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45934.760419560182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45934.760419560182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45934.760419560182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45934.760419560182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45934.760419560182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45934.760419560182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45934.760419560182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45934.760419560182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45934.760419560182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45934.760419560182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45934.760419560182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45934.760419560182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45934.760419560182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45934.760419560182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45934.760419560182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45934.760419560182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45934.760419560182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45934.760419560182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45934.760419560182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45934.760419560182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45934.760419560182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45934.760419560182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45934.760419560182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45934.760419560182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45934.760419560182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45934.760419560182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45934.760419560182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45934.760419560182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45934.760419560182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45934.760419560182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45934.760419560182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45934.760419560182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45934.760419560182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45934.760419560182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45934.760419560182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45934.760419560182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45934.760419560182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45934.760419560182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45934.760419560182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45934.760419560182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45934.760419560182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45934.760419560182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45934.760419560182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45934.760419560182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45934.760419560182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45934.760419560182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45934.760419560182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45934.760419560182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45934.760419560182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45934.760419560182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45934.760419560182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45934.760419560182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45934.760419560182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45934.760419560182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45934.760419560182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45934.760419560182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45934.760419560182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45934.760419560182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45934.760419560182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45934.760419560182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45934.760419560182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45934.760419560182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45934.760419560182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45934.760419560182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45934.760419560182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45934.760419560182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45934.760419560182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45934.760419560182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45934.760419560182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45934.760419560182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45934.760419560182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45934.760419560182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45934.760419560182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45934.760419560182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45934.760419560182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45934.760419560182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45934.760419560182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45934.760419560182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45934.760419560182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45934.760419560182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45934.760419560182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45934.760419560182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45934.760419560182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45934.760419560182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45934.760419560182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45934.760419560182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45934.760419560182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45934.760419560182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45934.760419560182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45934.760419560182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45934.760419560182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45934.760419560182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45934.760419560182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45934.760419560182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45934.760419560182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45934.760419560182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45934.760419560182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45934.760419560182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45934.760419560182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45934.760419560182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45934.760419560182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45934.760419560182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45934.760419560182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45934.760419560182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45934.760419560182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45934.760419560182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45934.760419560182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45934.760419560182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45934.760419560182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45934.760419560182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45934.760419560182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45934.760419560182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45934.760419560182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45934.760419560182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45934.760419560182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45934.760419560182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45934.760419560182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45934.760419560182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45934.760419560182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45934.760419560182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45934.760419560182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45934.760419560182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45934.760419560182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45934.760419560182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45934.760419560182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45934.760419560182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45934.760419560182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45934.760419560182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45934.760419560182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45934.760419560182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45934.760419560182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45934.760419560182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45934.760419560182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45934.760419560182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45934.760419560182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45934.760419560182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45934.760419560182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45934.760419560182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45934.760419560182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45934.760419560182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45934.760419560182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45934.760419560182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45934.760419560182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45934.760419560182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45934.760419560182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45934.760419560182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45934.760419560182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45934.760419560182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45934.760419560182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45934.760419560182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45934.760419560182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45934.760419560182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45934.760419560182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45934.760419560182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45934.760419560182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45934.760419560182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45934.760419560182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45934.760419560182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45934.760419560182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45934.760419560182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45934.760419560182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45934.760419560182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45934.760419560182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45934.760419560182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45934.760419560182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45934.760419560182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45934.760419560182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45934.760419560182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45934.760419560182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45934.760419560182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45934.760419560182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45934.760419560182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45934.760419560182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45934.760419560182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45934.760419560182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45934.760419560182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45934.760419560182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45934.760419560182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45934.760419560182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45934.760419560182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45934.760419560182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45934.760419560182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45934.760419560182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45934.760419560182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45934.760419560182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45934.760419560182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45934.760419560182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45934.760419560182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45934.760419560182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45934.760419560182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45934.760419560182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45934.760419560182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45934.760419560182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45934.760419560182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45934.760419560182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45934.760419560182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45934.760419560182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45934.760419560182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45934.760419560182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45934.760419560182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45934.760419560182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45934.760419560182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45934.760419560182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45934.760419560182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45934.760419560182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45934.760419560182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45934.760419560182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45934.760419560182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45934.760419560182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45934.760419560182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45934.760419560182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45934.760419560182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45934.760419560182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45934.760419560182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45934.760419560182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45934.760419560182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45934.760419560182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45934.760419560182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45934.760419560182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45934.760419560182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45934.760419560182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45934.760419560182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45934.760419560182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45934.760419560182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45934.760419560182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45934.760419560182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45934.760419560182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45934.760419560182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45934.760419560182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45934.760419560182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45934.760419560182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45934.760419560182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45934.760419560182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45934.760419560182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45934.760419560182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45934.760419560182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45934.760419560182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45934.760419560182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45934.760419560182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45934.760419560182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45934.760419560182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45934.760419560182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45934.760419560182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45934.760419560182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45934.760419560182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45934.760419560182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45934.760419560182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45934.760419560182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45934.760419560182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45934.760419560182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45934.760419560182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45934.760419560182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45934.760419560182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45934.760419560182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45934.760419560182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45934.760419560182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45934.760419560182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45934.760419560182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45934.760419560182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45934.760419560182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45934.760419560182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45934.760419560182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45934.760419560182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45934.760419560182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45934.760419560182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45934.760419560182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45934.760419560182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45934.760419560182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45934.760419560182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45934.760419560182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45934.760419560182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45934.760419560182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45934.760419560182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45934.760419560182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45934.760419560182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45934.760419560182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45934.760419560182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45934.760419560182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45934.760419560182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45934.760419560182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45934.760419560182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45934.760419560182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45934.760419560182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45934.760419560182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45934.760419560182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45934.760419560182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45934.760419560182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45934.760419560182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45934.760419560182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45934.760419560182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45934.760419560182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45934.760419560182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45934.760419560182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45934.760419560182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45934.760419560182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45934.760419560182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45934.760419560182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45934.760419560182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45934.760419560182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45934.760419560182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45934.760419560182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45934.760419560182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45934.760419560182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45934.760419560182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45934.760419560182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45934.760419560182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45934.760419560182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45934.760419560182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45934.760419560182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45934.760419560182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45934.760419560182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45934.760419560182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45934.760419560182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45934.760419560182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45934.760419560182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45934.760419560182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45934.760419560182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45934.760419560182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45934.760419560182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45934.760419560182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45934.760419560182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45934.760419560182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45934.760419560182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45934.760419560182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45934.760419560182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45934.760419560182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45934.760419560182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45934.760419560182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45934.760419560182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45934.760419560182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45934.760419560182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45934.760419560182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45934.760419560182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45934.760419560182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45934.760419560182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45934.760419560182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45934.760419560182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45934.760419560182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45934.760419560182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45934.760419560182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45934.760419560182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45934.760419560182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45934.760419560182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45934.760419560182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45934.760419560182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45934.760419560182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45934.760419560182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45934.760419560182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45934.760419560182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45934.760419560182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45934.760419560182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45934.760419560182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45934.760419560182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45934.760419560182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45934.760419560182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45934.760419560182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45934.760419560182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45934.760419560182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45934.760419560182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45934.760419560182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45934.760419560182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45934.760419560182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45934.760419560182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45934.760419560182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45934.760419560182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45934.760419560182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45934.760419560182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45934.760419560182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45934.760419560182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45934.760419560182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45934.760419560182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45934.760419560182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45934.760419560182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45934.760419560182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45934.760419560182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45934.760419560182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45934.760419560182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45934.760419560182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45934.760419560182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45934.760419560182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45934.760419560182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45934.760419560182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45934.760419560182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45934.760419560182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45934.760419560182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45934.760419560182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45934.760419560182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45934.760419560182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45934.760419560182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45934.760419560182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45934.760419560182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45934.760419560182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45934.760419560182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45934.760419560182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45934.760419560182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45934.760419560182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45934.760419560182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45934.760419560182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45934.760419560182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45934.760419560182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45934.760419560182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45934.760419560182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45934.760419560182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45934.760419560182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45934.760419560182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45934.760419560182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45934.760419560182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45934.760419560182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45934.760419560182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45934.760419560182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45934.760419560182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45934.760419560182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45934.760419560182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45934.760419560182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45934.760419560182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45934.760419560182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45934.760419560182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45934.760419560182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45934.760419560182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45934.760419560182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45934.760419560182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45934.760419560182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45934.760419560182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45934.760419560182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45934.760419560182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45934.760419560182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45934.760419560182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45934.760419560182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45934.760419560182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45934.760419560182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45934.760419560182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45934.760419560182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45934.760419560182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45934.760419560182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45934.760419560182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45934.760419560182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45934.760419560182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45934.760419560182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45934.760419560182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45934.760419560182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45934.760419560182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45934.760419560182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45934.760419560182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45934.760419560182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45934.760419560182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45934.760419560182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45934.760419560182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45934.760419560182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45934.760419560182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45934.760419560182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45934.760419560182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45934.760419560182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45934.760419560182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45934.760419560182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45934.760419560182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45934.760419560182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45934.760419560182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45934.760419560182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45934.760419560182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45934.760419560182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45934.760419560182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45934.760419560182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45934.760419560182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45934.760419560182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45934.760419560182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45934.760419560182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45934.760419560182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45934.760419560182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45934.760419560182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45934.760419560182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45934.760419560182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45934.760419560182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45934.760419560182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45934.760419560182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45934.760419560182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45934.760419560182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45934.760419560182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45934.760419560182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45934.760419560182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45934.760419560182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45934.760419560182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45934.760419560182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45934.760419560182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45934.760419560182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45934.760419560182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45934.760419560182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45934.760419560182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45934.760419560182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45934.760419560182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45934.760419560182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45934.760419560182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45934.760419560182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45934.760419560182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45934.760419560182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45934.760419560182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45934.760419560182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45934.760419560182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45934.760419560182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45934.760419560182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45934.760419560182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45934.760419560182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45934.760419560182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45934.760419560182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45934.760419560182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45934.760419560182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45934.760419560182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45934.760419560182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45934.760419560182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45934.760419560182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45934.760419560182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45934.760419560182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45934.760419560182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45934.760419560182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45934.760419560182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45934.760419560182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45934.760419560182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45934.760419560182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45934.760419560182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45934.760419560182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45934.760419560182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45934.760419560182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45934.760419560182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45934.760419560182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45934.760419560182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45934.760419560182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45934.760419560182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45934.760419560182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45934.760419560182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45934.760419560182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45934.760419560182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45934.760419560182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45934.760419560182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45934.760419560182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45934.760419560182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45934.760419560182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45934.760419560182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45934.760419560182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45934.760419560182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45934.760419560182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45934.760419560182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45934.760419560182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45934.760419560182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45934.760419560182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45934.760419560182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45934.760419560182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45934.760419560182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45934.760419560182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45934.760419560182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45934.760419560182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45934.760419560182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45934.760419560182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45934.760419560182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45934.760419560182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45934.760419560182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45934.760419560182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45934.760419560182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45934.760419560182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45934.760419560182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45934.760419560182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45934.760419560182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45934.760419560182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45934.760419560182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45934.760419560182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45934.760419560182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45934.760419560182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45934.760419560182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45934.760419560182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45934.760419560182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45934.760419560182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45934.760419560182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45934.760419560182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45934.760419560182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45934.760419560182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45934.760419560182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45934.760419560182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45934.760419560182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45934.760419560182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45934.760419560182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45934.760419560182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45934.760419560182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45934.760419560182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45934.760419560182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45934.760419560182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45934.760419560182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45934.760419560182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45934.760419560182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45934.760419560182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45934.760419560182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45934.760419560182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45934.760419560182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45934.760419560182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45934.760419560182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45934.760419560182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45934.760419560182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45934.760419560182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45934.760419560182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45934.760419560182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45934.760419560182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45934.760419560182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45934.760419560182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45934.760419560182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45934.760419560182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45934.760419560182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45934.760419560182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45934.760419560182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45934.760419560182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45934.760419560182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45934.760419560182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45934.760419560182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45934.760419560182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45934.760419560182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45934.760419560182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45934.760419560182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45934.760419560182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45934.760419560182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45934.760419560182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45934.760419560182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45934.760419560182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45934.760419560182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45934.760419560182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45934.760419560182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45934.760419560182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45934.760419560182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45934.760419560182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45934.760419560182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45934.760419560182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45934.760419560182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45934.760419560182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45934.760419560182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45934.760419560182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45934.760419560182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45934.760419560182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45934.760419560182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45934.760419560182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45934.760419560182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45934.760419560182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45934.760419560182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45934.760419560182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45934.760419560182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45934.760419560182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45934.760419560182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45934.760419560182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45934.760419560182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45934.760419560182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45934.760419560182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45934.760419560182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45934.760419560182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45934.760419560182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45934.760419560182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45934.760419560182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45934.760419560182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45934.760419560182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45934.760419560182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45934.760419560182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45934.760419560182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45934.760419560182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45934.760419560182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45934.760419560182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45934.760419560182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45934.760419560182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45934.760419560182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45934.760419560182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45934.760419560182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45934.760419560182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45934.760419560182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45934.760419560182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45934.760419560182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45934.760419560182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45934.760419560182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45934.760419560182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45934.760419560182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45934.760419560182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45934.760419560182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45934.760419560182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45934.760419560182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45934.760419560182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45934.760419560182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45934.760419560182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45934.760419560182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45934.760419560182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45934.760419560182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45934.760419560182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45934.760419560182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45934.760419560182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45934.760419560182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45934.760419560182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45934.760419560182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45934.760419560182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45934.760419560182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45934.760419560182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45934.760419560182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45934.760419560182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45934.760419560182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45934.760419560182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45934.760419560182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45934.760419560182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45934.760419560182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45934.760419560182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45934.760419560182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45934.760419560182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45934.760419560182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45934.760419560182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45934.760419560182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45934.760419560182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45934.760419560182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45934.760419560182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45934.760419560182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45934.760419560182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45934.760419560182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45934.760419560182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45934.760419560182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45934.760419560182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45934.760419560182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45934.760419560182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45934.760419560182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45934.760419560182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45934.760419560182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45934.760419560182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45934.760419560182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45934.760419560182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45934.760419560182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45934.760419560182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45934.760419560182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45934.760419560182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45934.760419560182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45934.760419560182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45934.760419560182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45934.760419560182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45934.760419560182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45934.760419560182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45934.760419560182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45934.760419560182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45934.760419560182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45934.760419560182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45934.760419560182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45934.760419560182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45934.760419560182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45934.760419560182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45934.760419560182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45934.760419560182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45934.760419560182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45934.760419560182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45934.760419560182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45934.760419560182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45934.760419560182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45934.760419560182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45934.760419560182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45934.760419560182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45934.760419560182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45934.760419560182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45934.760419560182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45934.760419560182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45934.760419560182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45934.760419560182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45934.760419560182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45934.760419560182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45934.760419560182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45934.760419560182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45934.760419560182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45934.760419560182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45934.760419560182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45934.760419560182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45934.760419560182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45934.760419560182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45934.760419560182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45934.760419560182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45934.760419560182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45934.760419560182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45934.760419560182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45934.760419560182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45934.760419560182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45934.760419560182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45934.760419560182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45934.760419560182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45934.760419560182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45934.760419560182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45934.760419560182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45934.760419560182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45934.760419560182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45934.760419560182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45934.760419560182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45934.760419560182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45934.760419560182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45934.760419560182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45934.760419560182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45934.760419560182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45934.760419560182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45934.760419560182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45934.760419560182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45934.760419560182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45934.760419560182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45934.760419560182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45934.760419560182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45934.760419560182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45934.760419560182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45934.760419560182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45934.760419560182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45934.760419560182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45934.760419560182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45934.760419560182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45934.760419560182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45934.760419560182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45934.760419560182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45934.760419560182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45934.760419560182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45934.760419560182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45934.760419560182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45934.760419560182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45934.760419560182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45934.760419560182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45934.760419560182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45934.760419560182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45934.760419560182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45934.760419560182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45934.760419560182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45934.760419560182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45934.760419560182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45934.760419560182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45934.760419560182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45934.760419560182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45934.760419560182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45934.760419560182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45934.760419560182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45934.760419560182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45934.760419560182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45934.760419560182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45934.760419560182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45934.760419560182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45934.760419560182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45934.760419560182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45934.760419560182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45934.760419560182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45934.760419560182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45934.760419560182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45934.760419560182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45934.760419560182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45934.760419560182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45934.760419560182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45934.760419560182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45934.760419560182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45934.760419560182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45934.760419560182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45934.760419560182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45934.760419560182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45934.760419560182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45934.760419560182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45934.760419560182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45934.760419560182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45934.760419560182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45934.760419560182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45934.760419560182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45934.760419560182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45934.760419560182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45934.760419560182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45934.760419560182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45934.760419560182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45934.760419560182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45934.760419560182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45934.760419560182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45934.760419560182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45934.760419560182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45934.760419560182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45934.760419560182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45934.760419560182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45934.760419560182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45934.760419560182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45934.760419560182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45934.760419560182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45934.760419560182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45934.760419560182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45934.760419560182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45934.760419560182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45934.760419560182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45934.760419560182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45934.760419560182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45934.760419560182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45934.760419560182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45934.760419560182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45934.760419560182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45934.760419560182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45934.760419560182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45934.760419560182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45934.760419560182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45934.760419560182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45934.760419560182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45934.760419560182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45934.760419560182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45934.760419560182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45934.760419560182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45934.760419560182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45934.760419560182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45934.760419560182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45934.760419560182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45934.760419560182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45934.760419560182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45934.760419560182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45934.760419560182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45934.760419560182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45934.760419560182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45934.760419560182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45934.760419560182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45934.760419560182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45934.760419560182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45934.760419560182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45934.760419560182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45934.760419560182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45934.760419560182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45934.760419560182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45934.760419560182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45934.760419560182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45934.760419560182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45934.760419560182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45934.760419560182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45934.760419560182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45934.760419560182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45934.760419560182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45934.760419560182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45934.760419560182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45934.760419560182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45934.760419560182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45934.760419560182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45934.760419560182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45934.760419560182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45934.760419560182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45934.760419560182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45934.760419560182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45934.760419560182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45934.760419560182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45934.760419560182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45934.760419560182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45934.760419560182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45934.760419560182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45934.760419560182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45934.760419560182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45934.760419560182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45934.760419560182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45934.760419560182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45934.760419560182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45934.760419560182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45934.760419560182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45934.760419560182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45934.760419560182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45934.760419560182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45934.760419560182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45934.760419560182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45934.760419560182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45934.760419560182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45934.760419560182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45934.760419560182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45934.760419560182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45934.760419560182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45934.760419560182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45934.760419560182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45934.760419560182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45934.760419560182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45934.760419560182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45934.760419560182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45934.760419560182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45934.760419560182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45934.760419560182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45934.760419560182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45934.760419560182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45934.760419560182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45934.760419560182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45934.760419560182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45934.760419560182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45934.760419560182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45934.760419560182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45934.760419560182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45934.760419560182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45934.760419560182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45934.760419560182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45934.760419560182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45934.760419560182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45934.760419560182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45934.760419560182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45934.760419560182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45934.760419560182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45934.760419560182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45934.760419560182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45934.760419560182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45934.760419560182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45934.760419560182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45934.760419560182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45934.760419560182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45934.760419560182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45934.760419560182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45934.760419560182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45934.760419560182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45934.760419560182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45934.760419560182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45934.760419560182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45934.760419560182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45934.760419560182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45934.760419560182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45934.760419560182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45934.760419560182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45934.760419560182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45934.760419560182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45934.760419560182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45934.760419560182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45934.760419560182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45934.760419560182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45934.760419560182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45934.760419560182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45934.760419560182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45934.760419560182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45934.760419560182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45934.760419560182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45934.760419560182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45934.760419560182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45934.760419560182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45934.760419560182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45934.760419560182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45934.760419560182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45934.760419560182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45934.760419560182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45934.760419560182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45934.760419560182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45934.760419560182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45934.760419560182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45934.760419560182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45934.760419560182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45934.760419560182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45934.760419560182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45934.760419560182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45934.760419560182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45934.760419560182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45934.760419560182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45934.760419560182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45934.760419560182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45934.760419560182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45934.760419560182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45934.760419560182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45934.760419560182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45934.760419560182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45934.760419560182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45934.760419560182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45934.760419560182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45934.760419560182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45934.760419560182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45934.760419560182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45934.760419560182</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231.27970196758542</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3.8701417824049713</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36308</v>
      </c>
      <c r="E4" s="112" t="s">
        <v>39045</v>
      </c>
      <c r="F4" s="113">
        <v>45934.702430555553</v>
      </c>
      <c r="G4" s="114">
        <f ca="1">IFERROR(NOW()-F4,"")</f>
        <v>5.7989004628325347E-2</v>
      </c>
      <c r="H4" s="113">
        <v>45934.712175925924</v>
      </c>
      <c r="I4" s="110" t="str">
        <f>IFERROR(VLOOKUP(D4,DB!A:F,6,0),"")</f>
        <v>Generator-SG</v>
      </c>
      <c r="J4" s="110" t="str">
        <f>IFERROR(VLOOKUP(D4,DB!A:G,7,0),"")</f>
        <v>Dead</v>
      </c>
      <c r="K4" s="115" t="s">
        <v>39064</v>
      </c>
      <c r="L4" s="107" t="str">
        <f>IFERROR(VLOOKUP(D4,DB!A:I,9,0),"")</f>
        <v>Latis</v>
      </c>
    </row>
    <row r="5" spans="1:16" ht="15" customHeight="1">
      <c r="A5" s="110" t="s">
        <v>39065</v>
      </c>
      <c r="B5" s="110" t="str">
        <f>IFERROR(VLOOKUP(D5,DB!A:K,11,0),"")</f>
        <v>R4</v>
      </c>
      <c r="C5" s="111">
        <v>3</v>
      </c>
      <c r="D5" s="107" t="s">
        <v>39066</v>
      </c>
      <c r="E5" s="112" t="s">
        <v>39045</v>
      </c>
      <c r="F5" s="113">
        <v>45934.739652777775</v>
      </c>
      <c r="G5" s="114">
        <f ca="1">IFERROR(NOW()-F5,"")</f>
        <v>2.0766782407008577E-2</v>
      </c>
      <c r="H5" s="113">
        <v>45934.731898148151</v>
      </c>
      <c r="I5" s="110" t="str">
        <f>IFERROR(VLOOKUP(D5,DB!A:F,6,0),"")</f>
        <v>Generator-SG</v>
      </c>
      <c r="J5" s="110" t="str">
        <f>IFERROR(VLOOKUP(D5,DB!A:G,7,0),"")</f>
        <v>Vandalized</v>
      </c>
      <c r="K5" s="115" t="s">
        <v>39067</v>
      </c>
      <c r="L5" s="107" t="str">
        <f>IFERROR(VLOOKUP(D5,DB!A:I,9,0),"")</f>
        <v>Latis</v>
      </c>
    </row>
    <row r="6" spans="1:16" ht="15" customHeight="1">
      <c r="A6" s="110"/>
      <c r="B6" s="110" t="str">
        <f>IFERROR(VLOOKUP(D6,DB!A:K,11,0),"")</f>
        <v/>
      </c>
      <c r="C6" s="111"/>
      <c r="D6" s="107"/>
      <c r="E6" s="112"/>
      <c r="F6" s="113"/>
      <c r="G6" s="114">
        <f ca="1">IFERROR(NOW()-F6,"")</f>
        <v>45934.760419560182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45934.760419560182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45934.760419560182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45934.760419560182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45934.760419560182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45934.760419560182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45934.760419560182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45934.760419560182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45934.760419560182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45934.760419560182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45934.760419560182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45934.760419560182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45934.760419560182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45934.760419560182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45934.760419560182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45934.760419560182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45934.760419560182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45934.760419560182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45934.760419560182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45934.760419560182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45934.760419560182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45934.760419560182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45934.760419560182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45934.760419560182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45934.760419560182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45934.760419560182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45934.760419560182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45934.760419560182</v>
      </c>
      <c r="H33" s="113"/>
      <c r="I33" s="110" t="str">
        <f>IFERROR(VLOOKUP(D33,DB!A:F,6,0),"")</f>
        <v/>
      </c>
      <c r="J33" s="110" t="str">
        <f>IFERROR(VLOOKUP(D33,DB!A:G,7,0),"")</f>
        <v/>
      </c>
      <c r="K33" s="115"/>
      <c r="L33" s="107"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42.928359374993306</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39045</v>
      </c>
      <c r="F3" s="38">
        <v>45926.188877314817</v>
      </c>
      <c r="G3" s="39">
        <f ca="1">IFERROR(NOW()-F3,"-")</f>
        <v>8.5715422453649808</v>
      </c>
      <c r="H3" s="38">
        <v>45926.158159722225</v>
      </c>
      <c r="I3" s="37" t="str">
        <f>IFERROR(VLOOKUP(D3,DB!A:F,6,0),"")</f>
        <v>SCECO</v>
      </c>
      <c r="J3" s="37" t="str">
        <f>IFERROR(VLOOKUP(D3,DB!A:G,7,0),"")</f>
        <v>Good</v>
      </c>
      <c r="K3" s="37" t="s">
        <v>39071</v>
      </c>
      <c r="L3" s="37" t="str">
        <f>IFERROR(VLOOKUP(D3,DB!A:I,9,0),"")</f>
        <v>Latis</v>
      </c>
      <c r="M3" s="136"/>
    </row>
    <row r="4" spans="1:13" ht="30.75">
      <c r="A4" s="37" t="s">
        <v>39072</v>
      </c>
      <c r="B4" s="37" t="str">
        <f>IFERROR(VLOOKUP(D4,DB!A:K,11,0),"")</f>
        <v>R5</v>
      </c>
      <c r="C4" s="37">
        <v>1</v>
      </c>
      <c r="D4" s="37" t="s">
        <v>38461</v>
      </c>
      <c r="E4" s="37" t="s">
        <v>39045</v>
      </c>
      <c r="F4" s="38">
        <v>45934.580520833333</v>
      </c>
      <c r="G4" s="39">
        <f ca="1">IFERROR(NOW()-F4,"-")</f>
        <v>0.17989872684847796</v>
      </c>
      <c r="H4" s="38">
        <v>45934.522187499999</v>
      </c>
      <c r="I4" s="37" t="str">
        <f>IFERROR(VLOOKUP(D4,DB!A:F,6,0),"")</f>
        <v>SCECO</v>
      </c>
      <c r="J4" s="37" t="str">
        <f>IFERROR(VLOOKUP(D4,DB!A:G,7,0),"")</f>
        <v>Good</v>
      </c>
      <c r="K4" s="37" t="s">
        <v>39073</v>
      </c>
      <c r="L4" s="37" t="str">
        <f>IFERROR(VLOOKUP(D4,DB!A:I,9,0),"")</f>
        <v>Latis</v>
      </c>
      <c r="M4" s="136"/>
    </row>
    <row r="5" spans="1:13" ht="15">
      <c r="A5" s="37"/>
      <c r="B5" s="37" t="str">
        <f>IFERROR(VLOOKUP(D5,DB!A:K,11,0),"")</f>
        <v/>
      </c>
      <c r="C5" s="37"/>
      <c r="D5"/>
      <c r="E5" s="37"/>
      <c r="F5" s="38"/>
      <c r="G5" s="39">
        <f ca="1">IFERROR(NOW()-F5,"-")</f>
        <v>45934.760419560182</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45934.760419560182</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45934.760419560182</v>
      </c>
      <c r="H7" s="38"/>
      <c r="I7" s="37" t="str">
        <f>IFERROR(VLOOKUP(D7,DB!A:F,6,0),"")</f>
        <v/>
      </c>
      <c r="J7" s="37" t="str">
        <f>IFERROR(VLOOKUP(D7,DB!A:G,7,0),"")</f>
        <v/>
      </c>
      <c r="K7" s="37"/>
      <c r="L7" s="37" t="str">
        <f>IFERROR(VLOOKUP(D7,DB!A:I,9,0),"")</f>
        <v/>
      </c>
      <c r="M7" s="136"/>
    </row>
    <row r="8" spans="1:13" ht="15.75">
      <c r="A8" s="37"/>
      <c r="B8" s="37" t="str">
        <f>IFERROR(VLOOKUP(D8,DB!A:K,11,0),"")</f>
        <v/>
      </c>
      <c r="C8" s="37"/>
      <c r="D8" s="141"/>
      <c r="E8" s="37"/>
      <c r="F8" s="38"/>
      <c r="G8" s="39">
        <f ca="1">IFERROR(NOW()-F8,"-")</f>
        <v>45934.760419560182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45934.760419560182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45934.760419560182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45934.760419560182</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1"/>
      <c r="E12" s="37"/>
      <c r="F12" s="38"/>
      <c r="G12" s="39">
        <f ca="1">IFERROR(NOW()-F12,"-")</f>
        <v>45934.760419560182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45934.760419560182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45934.760419560182</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45934.760419560182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45934.760419560182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45934.760419560182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45934.760419560182</v>
      </c>
      <c r="H18" s="38"/>
      <c r="I18" s="37" t="str">
        <f>IFERROR(VLOOKUP(D18,DB!A:F,6,0),"")</f>
        <v/>
      </c>
      <c r="J18" s="37" t="str">
        <f>IFERROR(VLOOKUP(D18,DB!A:G,7,0),"")</f>
        <v/>
      </c>
      <c r="K18" s="37"/>
      <c r="L18" s="37" t="str">
        <f>IFERROR(VLOOKUP(D18,DB!A:I,9,0),"")</f>
        <v/>
      </c>
      <c r="M18" s="136"/>
    </row>
    <row r="19" spans="1:13" ht="15">
      <c r="A19" s="92"/>
      <c r="B19" s="92" t="str">
        <f>IFERROR(VLOOKUP(D19,DB!A:K,11,0),"")</f>
        <v/>
      </c>
      <c r="C19" s="92"/>
      <c r="D19" s="92"/>
      <c r="E19" s="92"/>
      <c r="F19" s="134"/>
      <c r="G19" s="135">
        <f ca="1">IFERROR(NOW()-F19,"-")</f>
        <v>45934.760419560182</v>
      </c>
      <c r="H19" s="134"/>
      <c r="I19" s="92" t="str">
        <f>IFERROR(VLOOKUP(D19,DB!A:F,6,0),"")</f>
        <v/>
      </c>
      <c r="J19" s="92" t="str">
        <f>IFERROR(VLOOKUP(D19,DB!A:G,7,0),"")</f>
        <v/>
      </c>
      <c r="K19" s="92"/>
      <c r="L19" s="92" t="str">
        <f>IFERROR(VLOOKUP(D19,DB!A:I,9,0),"")</f>
        <v/>
      </c>
      <c r="M19" s="136"/>
    </row>
    <row r="20" spans="1:13" ht="15">
      <c r="A20" s="37"/>
      <c r="B20" s="37" t="str">
        <f>IFERROR(VLOOKUP(D20,DB!A:K,11,0),"")</f>
        <v/>
      </c>
      <c r="C20" s="37"/>
      <c r="D20" s="37"/>
      <c r="E20" s="37"/>
      <c r="F20" s="38"/>
      <c r="G20" s="39">
        <f ca="1">IFERROR(NOW()-F20,"-")</f>
        <v>45934.760419560182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45934.760419560182</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45934.760419560182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45934.760419560182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45934.760419560182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45934.760419560182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45934.760419560182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45934.760419560182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45934.760419560182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45934.760419560182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45934.760419560182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45934.760419560182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45934.760419560182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45934.760419560182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45934.760419560182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45934.760419560182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45934.760419560182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45934.760419560182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45934.760419560182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45934.760419560182</v>
      </c>
      <c r="H39" s="38"/>
      <c r="I39" s="37" t="str">
        <f>IFERROR(VLOOKUP(D39,DB!A:F,6,0),"")</f>
        <v/>
      </c>
      <c r="J39" s="37" t="str">
        <f>IFERROR(VLOOKUP(D39,DB!A:G,7,0),"")</f>
        <v/>
      </c>
      <c r="K39" s="37"/>
      <c r="L39" s="37" t="str">
        <f>IFERROR(VLOOKUP(D39,DB!A:I,9,0),"")</f>
        <v/>
      </c>
      <c r="M39" s="136"/>
    </row>
    <row r="40" spans="1:13" ht="15">
      <c r="A40" s="37"/>
      <c r="B40" s="37" t="str">
        <f>IFERROR(VLOOKUP(D40,DB!A:K,11,0),"")</f>
        <v/>
      </c>
      <c r="C40" s="37"/>
      <c r="D40"/>
      <c r="E40" s="37"/>
      <c r="F40" s="38"/>
      <c r="G40" s="39">
        <f ca="1">IFERROR(NOW()-F40,"-")</f>
        <v>45934.760419560182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45934.760419560182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45934.760419560182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45934.760419560182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45934.760419560182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45934.760419560182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45934.760419560182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45934.760419560182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45934.760419560182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45934.760419560182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45934.760419560182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45934.760419560182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45934.760419560182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45934.760419560182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45934.760419560182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45934.760419560182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45934.760419560182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45934.760419560182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45934.760419560182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45934.760419560182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45934.760419560182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45934.760419560182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45934.760419560182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45934.760419560182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45934.760419560182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45934.760419560182</v>
      </c>
      <c r="H65" s="38"/>
      <c r="I65" s="37" t="str">
        <f>IFERROR(VLOOKUP(D65,DB!A:F,6,0),"")</f>
        <v/>
      </c>
      <c r="J65" s="37" t="str">
        <f>IFERROR(VLOOKUP(D65,DB!A:G,7,0),"")</f>
        <v/>
      </c>
      <c r="K65" s="37"/>
      <c r="L65" s="37" t="str">
        <f>IFERROR(VLOOKUP(D65,DB!A:I,9,0),"")</f>
        <v/>
      </c>
      <c r="M65" s="136"/>
    </row>
    <row r="66" spans="1:13" ht="15">
      <c r="A66" s="92"/>
      <c r="B66" s="92" t="str">
        <f>IFERROR(VLOOKUP(D66,DB!A:K,11,0),"")</f>
        <v/>
      </c>
      <c r="C66" s="92"/>
      <c r="D66" s="92"/>
      <c r="E66" s="92"/>
      <c r="F66" s="134"/>
      <c r="G66" s="135">
        <f ca="1">IFERROR(NOW()-F66,"-")</f>
        <v>45934.760419560182</v>
      </c>
      <c r="H66" s="134"/>
      <c r="I66" s="92" t="str">
        <f>IFERROR(VLOOKUP(D66,DB!A:F,6,0),"")</f>
        <v/>
      </c>
      <c r="J66" s="92" t="str">
        <f>IFERROR(VLOOKUP(D66,DB!A:G,7,0),"")</f>
        <v/>
      </c>
      <c r="K66" s="92"/>
      <c r="L66" s="92" t="str">
        <f>IFERROR(VLOOKUP(D66,DB!A:I,9,0),"")</f>
        <v/>
      </c>
      <c r="M66" s="136"/>
    </row>
    <row r="67" spans="1:13" ht="15">
      <c r="A67" s="92"/>
      <c r="B67" s="92" t="str">
        <f>IFERROR(VLOOKUP(D67,DB!A:K,11,0),"")</f>
        <v/>
      </c>
      <c r="C67" s="92"/>
      <c r="D67" s="92"/>
      <c r="E67" s="92"/>
      <c r="F67" s="134"/>
      <c r="G67" s="135">
        <f ca="1">IFERROR(NOW()-F67,"-")</f>
        <v>45934.760419560182</v>
      </c>
      <c r="H67" s="134"/>
      <c r="I67" s="92" t="str">
        <f>IFERROR(VLOOKUP(D67,DB!A:F,6,0),"")</f>
        <v/>
      </c>
      <c r="J67" s="92" t="str">
        <f>IFERROR(VLOOKUP(D67,DB!A:G,7,0),"")</f>
        <v/>
      </c>
      <c r="K67" s="92"/>
      <c r="L67" s="92" t="str">
        <f>IFERROR(VLOOKUP(D67,DB!A:I,9,0),"")</f>
        <v/>
      </c>
    </row>
    <row r="68" spans="1:13" ht="15">
      <c r="A68" s="37"/>
      <c r="B68" s="37" t="str">
        <f>IFERROR(VLOOKUP(D68,DB!A:K,11,0),"")</f>
        <v/>
      </c>
      <c r="C68" s="37"/>
      <c r="D68" s="37"/>
      <c r="E68" s="37"/>
      <c r="F68" s="38"/>
      <c r="G68" s="39">
        <f ca="1">IFERROR(NOW()-F68,"-")</f>
        <v>45934.760419560182</v>
      </c>
      <c r="H68" s="38"/>
      <c r="I68" s="37" t="str">
        <f>IFERROR(VLOOKUP(D68,DB!A:F,6,0),"")</f>
        <v/>
      </c>
      <c r="J68" s="37" t="str">
        <f>IFERROR(VLOOKUP(D68,DB!A:G,7,0),"")</f>
        <v/>
      </c>
      <c r="K68" s="37"/>
      <c r="L68" s="37" t="str">
        <f>IFERROR(VLOOKUP(D68,DB!A:I,9,0),"")</f>
        <v/>
      </c>
    </row>
    <row r="69" spans="1:13" ht="15">
      <c r="A69" s="37"/>
      <c r="B69" s="37" t="str">
        <f>IFERROR(VLOOKUP(D69,DB!A:K,11,0),"")</f>
        <v/>
      </c>
      <c r="C69" s="37"/>
      <c r="D69" s="37"/>
      <c r="E69" s="37"/>
      <c r="F69" s="38"/>
      <c r="G69" s="39">
        <f ca="1">IFERROR(NOW()-F69,"-")</f>
        <v>45934.760419560182</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45934.760419560182</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45934.760419560182</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45934.760419560182</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45934.760419560182</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45934.760419560182</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45934.760419560182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45934.760419560182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45934.760419560182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45934.760419560182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45934.760419560182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45934.760419560182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45934.760419560182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45934.760419560182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45934.760419560182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45934.760419560182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45934.760419560182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45934.760419560182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45934.760419560182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45934.760419560182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45934.760419560182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45934.760419560182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45934.760419560182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45934.760419560182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45934.760419560182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45934.760419560182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45934.760419560182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45934.760419560182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45934.760419560182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45934.760419560182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45934.760419560182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45934.760419560182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45934.760419560182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45934.760419560182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45934.760419560182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45934.760419560182</v>
      </c>
      <c r="H104" s="38"/>
      <c r="I104" s="37" t="str">
        <f>IFERROR(VLOOKUP(D104,DB!A:F,6,0),"")</f>
        <v/>
      </c>
      <c r="J104" s="37" t="str">
        <f>IFERROR(VLOOKUP(D104,DB!A:G,7,0),"")</f>
        <v/>
      </c>
      <c r="K104" s="37"/>
      <c r="L104" s="37" t="str">
        <f>IFERROR(VLOOKUP(D104,DB!A:I,9,0),"")</f>
        <v/>
      </c>
    </row>
    <row r="105" spans="1:12" ht="15">
      <c r="A105" s="92"/>
      <c r="B105" s="92" t="str">
        <f>IFERROR(VLOOKUP(D105,DB!A:K,11,0),"")</f>
        <v/>
      </c>
      <c r="C105" s="92"/>
      <c r="D105" s="92"/>
      <c r="E105" s="92"/>
      <c r="F105" s="134"/>
      <c r="G105" s="135">
        <f ca="1">IFERROR(NOW()-F105,"-")</f>
        <v>45934.760419560182</v>
      </c>
      <c r="H105" s="134"/>
      <c r="I105" s="92" t="str">
        <f>IFERROR(VLOOKUP(D105,DB!A:F,6,0),"")</f>
        <v/>
      </c>
      <c r="J105" s="92" t="str">
        <f>IFERROR(VLOOKUP(D105,DB!A:G,7,0),"")</f>
        <v/>
      </c>
      <c r="K105" s="92"/>
      <c r="L105" s="92" t="str">
        <f>IFERROR(VLOOKUP(D105,DB!A:I,9,0),"")</f>
        <v/>
      </c>
    </row>
    <row r="106" spans="1:12" ht="15">
      <c r="A106" s="37"/>
      <c r="B106" s="37" t="str">
        <f>IFERROR(VLOOKUP(D106,DB!A:K,11,0),"")</f>
        <v/>
      </c>
      <c r="C106" s="37"/>
      <c r="D106" s="37"/>
      <c r="E106" s="37"/>
      <c r="F106" s="38"/>
      <c r="G106" s="39">
        <f ca="1">IFERROR(NOW()-F106,"-")</f>
        <v>45934.760419560182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45934.760419560182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45934.760419560182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45934.760419560182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45934.760419560182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45934.760419560182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45934.760419560182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45934.760419560182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45934.760419560182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45934.760419560182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45934.760419560182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45934.760419560182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45934.760419560182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45934.760419560182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45934.760419560182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45934.760419560182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45934.760419560182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45934.760419560182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45934.760419560182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45934.760419560182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45934.760419560182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45934.760419560182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45934.760419560182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45934.760419560182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45934.760419560182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45934.760419560182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45934.760419560182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45934.760419560182</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45934.760419560182</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45934.760419560182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45934.760419560182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45934.760419560182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45934.760419560182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45934.760419560182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45934.760419560182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45934.760419560182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45934.760419560182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45934.760419560182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45934.760419560182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45934.760419560182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45934.760419560182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45934.760419560182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45934.760419560182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45934.760419560182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45934.760419560182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45934.760419560182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45934.760419560182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45934.760419560182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45934.760419560182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45934.760419560182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45934.760419560182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45934.760419560182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45934.760419560182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45934.760419560182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45934.760419560182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45934.760419560182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45934.760419560182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45934.760419560182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45934.760419560182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45934.760419560182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45934.760419560182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45934.760419560182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45934.760419560182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45934.760419560182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45934.760419560182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45934.760419560182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45934.760419560182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45934.760419560182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45934.760419560182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45934.760419560182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45934.760419560182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45934.760419560182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45934.760419560182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45934.760419560182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45934.760419560182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45934.760419560182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45934.760419560182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45934.760419560182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45934.760419560182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45934.760419560182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45934.760419560182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45934.760419560182</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45934.760419560182</v>
      </c>
      <c r="H188" s="134"/>
      <c r="I188" s="92" t="str">
        <f>IFERROR(VLOOKUP(D188,DB!A:F,6,0),"")</f>
        <v/>
      </c>
      <c r="J188" s="92" t="str">
        <f>IFERROR(VLOOKUP(D188,DB!A:G,7,0),"")</f>
        <v/>
      </c>
      <c r="K188" s="92"/>
      <c r="L188" s="92" t="str">
        <f>IFERROR(VLOOKUP(D188,DB!A:I,9,0),"")</f>
        <v/>
      </c>
    </row>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5" ht="15"/>
    <row r="466" ht="15"/>
    <row r="467" ht="15"/>
    <row r="468" ht="15"/>
    <row r="469" ht="15"/>
    <row r="470" ht="15"/>
    <row r="471" ht="15"/>
    <row r="472"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7" ht="15"/>
    <row r="508" ht="15"/>
    <row r="509" ht="15"/>
    <row r="510" ht="15"/>
    <row r="511" ht="15"/>
    <row r="512" ht="15"/>
    <row r="513" ht="15"/>
    <row r="514" ht="15"/>
    <row r="515" ht="15"/>
    <row r="516" ht="15"/>
    <row r="518" ht="15"/>
    <row r="519" ht="15"/>
    <row r="520" ht="15"/>
    <row r="523" ht="15"/>
    <row r="524" ht="15"/>
    <row r="525" ht="15"/>
    <row r="526"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0" ht="15"/>
    <row r="841" ht="15"/>
    <row r="842" ht="15"/>
    <row r="843" ht="15"/>
    <row r="847" ht="15"/>
    <row r="848" ht="15"/>
    <row r="858" ht="15"/>
    <row r="863" ht="15"/>
    <row r="874" ht="15"/>
    <row r="875" ht="15"/>
    <row r="882" ht="15"/>
    <row r="883" ht="15"/>
    <row r="887" ht="15"/>
    <row r="888" ht="15"/>
    <row r="889" ht="15"/>
    <row r="896" ht="15"/>
    <row r="897" ht="15"/>
    <row r="898" ht="15"/>
    <row r="899" ht="15"/>
    <row r="901" ht="15"/>
    <row r="902" ht="15"/>
    <row r="903" ht="15"/>
    <row r="906" ht="15"/>
    <row r="907" ht="15"/>
    <row r="908" ht="15"/>
    <row r="909" ht="15"/>
    <row r="911" ht="15"/>
    <row r="912" ht="15"/>
    <row r="913" ht="15"/>
    <row r="914" ht="15"/>
    <row r="915" ht="15"/>
    <row r="916" ht="15"/>
    <row r="918" ht="15"/>
    <row r="919" ht="15"/>
    <row r="921" ht="15"/>
    <row r="922" ht="15"/>
    <row r="924" ht="15"/>
    <row r="925" ht="15"/>
    <row r="926" ht="15"/>
    <row r="928" ht="15"/>
    <row r="929" ht="15"/>
    <row r="930" ht="15"/>
    <row r="931" ht="15"/>
    <row r="932" ht="15"/>
    <row r="936" ht="15"/>
    <row r="937" ht="15"/>
    <row r="938" ht="15"/>
    <row r="939" ht="15"/>
    <row r="942" ht="15"/>
    <row r="943" ht="15"/>
    <row r="946" ht="15"/>
    <row r="987" ht="15"/>
    <row r="988" ht="15"/>
    <row r="991" ht="15"/>
    <row r="992" ht="15"/>
    <row r="999" ht="15"/>
    <row r="1000" ht="15"/>
    <row r="1003" ht="15"/>
    <row r="1005" ht="15"/>
    <row r="1007" ht="15"/>
    <row r="1008" ht="15"/>
    <row r="1009" ht="15"/>
    <row r="1012" ht="15"/>
    <row r="1013" ht="15"/>
    <row r="1015" ht="15"/>
    <row r="1018" ht="15"/>
    <row r="1019" ht="15"/>
    <row r="1021" ht="15"/>
    <row r="1022" ht="15"/>
    <row r="1023" ht="15"/>
    <row r="1024" ht="15"/>
    <row r="1025" ht="15"/>
    <row r="1028" ht="15"/>
    <row r="1029" ht="15"/>
    <row r="1030" ht="15"/>
    <row r="1031" ht="15"/>
    <row r="1032" ht="15"/>
    <row r="1033" ht="15"/>
    <row r="1035" ht="15"/>
    <row r="1037" ht="15"/>
    <row r="1039" ht="15"/>
    <row r="1040" ht="15"/>
    <row r="1041" ht="15"/>
    <row r="1043" ht="15"/>
    <row r="1044" ht="15"/>
    <row r="1045" ht="15"/>
    <row r="1046" ht="15"/>
    <row r="1047" ht="15"/>
    <row r="1048" ht="15"/>
    <row r="1049" ht="15"/>
    <row r="1051" ht="15"/>
    <row r="1052" ht="15"/>
    <row r="1053" ht="15"/>
    <row r="1058" ht="15"/>
    <row r="1059" ht="15"/>
    <row r="1063" ht="15"/>
    <row r="1064" ht="15"/>
    <row r="1065" ht="15"/>
    <row r="1068" ht="15"/>
    <row r="1070" ht="15"/>
    <row r="1074" ht="15"/>
    <row r="1078" ht="15"/>
    <row r="1084" ht="15"/>
    <row r="1085" ht="15"/>
    <row r="1087" ht="15"/>
    <row r="1088" ht="15"/>
    <row r="1090" ht="15"/>
    <row r="1093" ht="15"/>
    <row r="1094" ht="15"/>
    <row r="1096" ht="15"/>
    <row r="1098" ht="15"/>
    <row r="1100" ht="15"/>
    <row r="1102" ht="15"/>
    <row r="1103" ht="15"/>
    <row r="1104" ht="15"/>
    <row r="1106" ht="15"/>
    <row r="1107" ht="15"/>
    <row r="1108" ht="15"/>
    <row r="1109" ht="15"/>
    <row r="1112" ht="15"/>
    <row r="1286" ht="15"/>
    <row r="1287" ht="15"/>
    <row r="1297" ht="15"/>
    <row r="1298" ht="15"/>
    <row r="1299" ht="15"/>
    <row r="1305" ht="15"/>
    <row r="1306" ht="15"/>
    <row r="1307" ht="15"/>
    <row r="1308" ht="15"/>
    <row r="1310" ht="15"/>
    <row r="1313" ht="15"/>
    <row r="1314" ht="15"/>
    <row r="1315" ht="15"/>
    <row r="1316" ht="15"/>
    <row r="1318" ht="15"/>
    <row r="1319" ht="15"/>
    <row r="1321" ht="15"/>
    <row r="1322" ht="15"/>
    <row r="1323" ht="15"/>
    <row r="1324" ht="15"/>
    <row r="1326" ht="15"/>
    <row r="1327" ht="15"/>
    <row r="1328" ht="15"/>
    <row r="1331" ht="15"/>
    <row r="1332" ht="15"/>
    <row r="1335" ht="15"/>
    <row r="1336" ht="15"/>
    <row r="1337" ht="15"/>
    <row r="1338" ht="15"/>
    <row r="1339" ht="15"/>
    <row r="1340" ht="15"/>
    <row r="1341" ht="15"/>
    <row r="1342" ht="15"/>
    <row r="1344" ht="15"/>
    <row r="1346" ht="15"/>
    <row r="1347" ht="15"/>
    <row r="1348" ht="15"/>
    <row r="1351" ht="15"/>
    <row r="1361" ht="15"/>
    <row r="1364" ht="15"/>
    <row r="1365" ht="15"/>
    <row r="1369" ht="15"/>
    <row r="1373" ht="15"/>
    <row r="1376" ht="15"/>
    <row r="1378" ht="15"/>
    <row r="1379" ht="15"/>
    <row r="1381" ht="15"/>
    <row r="1383" ht="15"/>
  </sheetData>
  <dataValidations count="2">
    <dataValidation allowBlank="1" showInputMessage="1" showErrorMessage="1" sqref="E1" xr:uid="{920C6338-E771-4DAE-8C89-92A9093EA4DE}"/>
    <dataValidation type="list" allowBlank="1" showInputMessage="1" showErrorMessage="1" sqref="E2:E1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0.8794473379603005</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7.9875723379591363</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1.9417737268449855</v>
      </c>
      <c r="H4" s="140">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1.0550954861100763</v>
      </c>
      <c r="H5" s="140">
        <v>45933.228229166663</v>
      </c>
      <c r="I5" s="137" t="str">
        <f>IFERROR(VLOOKUP(D5,DB!A:F,6,0),"")</f>
        <v>SCECO</v>
      </c>
      <c r="J5" s="137" t="str">
        <f>IFERROR(VLOOKUP(D5,DB!A:G,7,0),"")</f>
        <v>Weak</v>
      </c>
      <c r="K5" s="137" t="s">
        <v>39080</v>
      </c>
      <c r="L5" s="137" t="str">
        <f>IFERROR(VLOOKUP(D5,DB!A:I,9,0),"")</f>
        <v>Latis</v>
      </c>
    </row>
    <row r="6" spans="1:16383" ht="31.5" customHeight="1">
      <c r="A6" s="121" t="s">
        <v>39081</v>
      </c>
      <c r="B6" s="137" t="str">
        <f>IFERROR(VLOOKUP(D6,DB!A:K,11,0),"")</f>
        <v>R6</v>
      </c>
      <c r="C6" s="137">
        <v>4</v>
      </c>
      <c r="D6" s="137" t="s">
        <v>34816</v>
      </c>
      <c r="E6" s="137" t="s">
        <v>38964</v>
      </c>
      <c r="F6" s="140">
        <v>45934.640439814815</v>
      </c>
      <c r="G6" s="139">
        <f ca="1">IFERROR(NOW()-F6,"-")</f>
        <v>0.11997974536643596</v>
      </c>
      <c r="H6" s="140">
        <v>45934.650706018518</v>
      </c>
      <c r="I6" s="137" t="str">
        <f>IFERROR(VLOOKUP(D6,DB!A:F,6,0),"")</f>
        <v>SCECO</v>
      </c>
      <c r="J6" s="137" t="str">
        <f>IFERROR(VLOOKUP(D6,DB!A:G,7,0),"")</f>
        <v>Vandalized</v>
      </c>
      <c r="K6" s="137" t="s">
        <v>39082</v>
      </c>
      <c r="L6" s="137" t="str">
        <f>IFERROR(VLOOKUP(D6,DB!A:I,9,0),"")</f>
        <v>Latis</v>
      </c>
      <c r="M6" s="137"/>
    </row>
    <row r="7" spans="1:16383" ht="31.5" customHeight="1">
      <c r="A7" s="121" t="s">
        <v>39083</v>
      </c>
      <c r="B7" s="137" t="str">
        <f>IFERROR(VLOOKUP(D7,DB!A:K,11,0),"")</f>
        <v>R6</v>
      </c>
      <c r="C7" s="137">
        <v>2</v>
      </c>
      <c r="D7" s="137" t="s">
        <v>38905</v>
      </c>
      <c r="E7" s="137" t="s">
        <v>38964</v>
      </c>
      <c r="F7" s="140">
        <v>45934.650243055556</v>
      </c>
      <c r="G7" s="139">
        <f ca="1">IFERROR(NOW()-F7,"-")</f>
        <v>0.11017650462599704</v>
      </c>
      <c r="H7" s="140">
        <v>45934.660069444442</v>
      </c>
      <c r="I7" s="137" t="str">
        <f>IFERROR(VLOOKUP(D7,DB!A:F,6,0),"")</f>
        <v>SCECO</v>
      </c>
      <c r="J7" s="137" t="str">
        <f>IFERROR(VLOOKUP(D7,DB!A:G,7,0),"")</f>
        <v>Vandalized</v>
      </c>
      <c r="K7" s="137" t="s">
        <v>39084</v>
      </c>
      <c r="L7" s="137" t="str">
        <f>IFERROR(VLOOKUP(D7,DB!A:I,9,0),"")</f>
        <v>Latis</v>
      </c>
      <c r="M7" s="137"/>
    </row>
    <row r="8" spans="1:16383" ht="31.5" customHeight="1">
      <c r="A8" s="121"/>
      <c r="B8" s="137" t="str">
        <f>IFERROR(VLOOKUP(D8,DB!A:K,11,0),"")</f>
        <v/>
      </c>
      <c r="C8" s="137"/>
      <c r="D8" s="137"/>
      <c r="E8" s="137"/>
      <c r="F8" s="137"/>
      <c r="G8" s="137">
        <f ca="1">IFERROR(NOW()-F8,"-")</f>
        <v>45934.760419560182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45934.760419560182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45934.760419560182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45934.760419560182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45934.760419560182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45934.760419560182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45934.760419560182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45934.760419560182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45934.760419560182</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45934.760419560182</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45934.760419560182</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45934.760419560182</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45934.760419560182</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45934.760419560182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45934.760419560182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45934.760419560182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45934.760419560182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45934.760419560182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45934.760419560182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45934.760419560182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45934.760419560182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45934.760419560182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45934.760419560182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45934.760419560182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45934.760419560182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45934.760419560182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45934.760419560182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45934.760419560182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45934.760419560182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45934.760419560182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45934.760419560182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45934.760419560182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45934.760419560182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45934.760419560182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45934.760419560182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45934.760419560182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45934.760419560182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45934.760419560182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45934.760419560182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45934.760419560182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45934.760419560182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45934.760419560182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45934.760419560182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45934.760419560182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45934.760419560182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45934.760419560182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45934.760419560182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45934.760419560182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45934.760419560182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45934.760419560182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45934.760419560182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45934.760419560182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45934.760419560182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45934.760419560182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45934.760419560182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45934.760419560182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45934.760419560182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45934.760419560182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45934.760419560182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45934.760419560182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45934.760419560182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45934.760419560182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45934.760419560182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45934.760419560182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45934.760419560182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45934.760419560182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45934.760419560182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45934.760419560182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45934.760419560182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45934.760419560182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45934.760419560182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45934.760419560182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45934.760419560182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45934.760419560182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45934.760419560182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45934.760419560182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45934.760419560182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45934.760419560182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45934.760419560182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45934.760419560182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45934.760419560182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45934.760419560182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45934.760419560182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45934.760419560182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45934.760419560182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45934.760419560182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45934.760419560182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45934.760419560182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45934.760419560182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45934.760419560182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45934.760419560182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45934.760419560182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45934.760419560182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45934.760419560182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45934.760419560182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45934.760419560182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45934.760419560182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45934.760419560182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45934.760419560182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45934.760419560182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45934.760419560182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45934.760419560182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45934.760419560182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45934.760419560182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45934.760419560182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45934.760419560182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45934.760419560182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45934.760419560182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45934.760419560182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45934.760419560182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45934.760419560182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45934.760419560182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45934.760419560182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45934.760419560182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45934.760419560182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45934.760419560182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45934.760419560182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45934.760419560182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45934.760419560182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45934.760419560182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45934.760419560182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45934.760419560182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45934.760419560182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45934.760419560182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45934.760419560182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45934.760419560182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45934.760419560182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45934.760419560182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45934.760419560182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45934.760419560182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45934.760419560182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45934.760419560182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45934.760419560182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45934.760419560182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45934.760419560182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45934.760419560182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45934.760419560182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45934.760419560182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45934.760419560182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45934.760419560182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45934.760419560182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45934.760419560182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45934.760419560182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45934.760419560182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45934.760419560182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45934.760419560182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45934.760419560182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45934.760419560182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45934.760419560182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45934.760419560182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45934.760419560182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45934.760419560182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45934.760419560182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45934.760419560182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45934.760419560182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45934.760419560182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45934.760419560182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45934.760419560182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45934.760419560182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45934.760419560182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45934.760419560182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45934.760419560182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45934.760419560182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45934.760419560182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45934.760419560182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45934.760419560182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45934.760419560182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45934.760419560182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45934.760419560182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45934.760419560182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45934.760419560182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45934.760419560182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45934.760419560182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45934.760419560182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45934.760419560182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45934.760419560182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45934.760419560182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45934.760419560182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45934.760419560182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45934.760419560182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45934.760419560182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45934.760419560182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45934.760419560182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45934.760419560182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45934.760419560182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45934.760419560182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45934.760419560182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45934.760419560182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45934.760419560182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45934.760419560182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45934.760419560182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45934.760419560182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45934.760419560182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45934.760419560182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45934.760419560182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45934.760419560182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45934.760419560182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45934.760419560182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45934.760419560182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45934.760419560182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45934.760419560182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45934.760419560182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45934.760419560182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45934.760419560182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45934.760419560182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45934.760419560182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45934.760419560182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45934.760419560182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45934.760419560182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45934.760419560182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45934.760419560182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45934.760419560182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45934.760419560182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45934.760419560182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45934.760419560182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45934.760419560182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45934.760419560182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45934.760419560182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45934.760419560182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45934.760419560182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45934.760419560182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45934.760419560182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45934.760419560182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45934.760419560182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45934.760419560182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45934.760419560182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45934.760419560182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45934.760419560182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45934.760419560182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45934.760419560182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45934.760419560182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45934.760419560182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45934.760419560182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45934.760419560182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45934.760419560182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45934.760419560182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45934.760419560182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45934.760419560182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45934.760419560182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45934.760419560182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45934.760419560182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45934.760419560182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45934.760419560182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45934.760419560182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45934.760419560182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45934.760419560182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45934.760419560182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45934.760419560182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45934.760419560182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45934.760419560182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45934.760419560182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45934.760419560182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45934.760419560182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45934.760419560182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45934.760419560182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45934.760419560182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45934.760419560182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45934.760419560182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45934.760419560182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45934.760419560182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45934.760419560182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45934.760419560182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45934.760419560182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45934.760419560182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45934.760419560182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45934.760419560182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45934.760419560182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45934.760419560182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45934.760419560182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45934.760419560182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45934.760419560182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45934.760419560182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45934.760419560182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45934.760419560182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45934.760419560182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45934.760419560182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45934.760419560182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45934.760419560182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45934.760419560182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45934.760419560182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45934.760419560182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45934.760419560182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45934.760419560182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45934.760419560182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45934.760419560182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45934.760419560182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45934.760419560182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45934.760419560182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45934.760419560182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45934.760419560182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45934.760419560182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45934.760419560182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45934.760419560182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45934.760419560182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45934.760419560182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45934.760419560182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45934.760419560182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45934.760419560182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45934.760419560182</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2025-10-04T15:16:35Z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